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activeTab="2"/>
  </bookViews>
  <sheets>
    <sheet name="HD-V-AK3-Gr.1" sheetId="1" r:id="rId1"/>
    <sheet name="HD-V-AK3-Gr.2" sheetId="2" r:id="rId2"/>
    <sheet name="HD-V-AK3-4er KO " sheetId="3" r:id="rId3"/>
  </sheets>
  <definedNames>
    <definedName name="_xlnm.Print_Area" localSheetId="2">'HD-V-AK3-4er KO '!$A$1:$D$16</definedName>
  </definedNames>
  <calcPr fullCalcOnLoad="1"/>
</workbook>
</file>

<file path=xl/sharedStrings.xml><?xml version="1.0" encoding="utf-8"?>
<sst xmlns="http://schemas.openxmlformats.org/spreadsheetml/2006/main" count="147" uniqueCount="75">
  <si>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</si>
  <si>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</si>
  <si>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</si>
  <si>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</si>
  <si>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</si>
  <si>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</si>
  <si>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</si>
  <si>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</si>
  <si>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</si>
  <si>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</si>
  <si>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</si>
  <si>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</si>
  <si>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</si>
  <si>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</si>
  <si>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</si>
  <si>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</si>
  <si>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</si>
  <si>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</si>
  <si>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</si>
  <si>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</si>
  <si>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</si>
  <si>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</si>
  <si>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</si>
  <si>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</si>
  <si>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</si>
  <si>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</si>
  <si>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</si>
  <si>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</si>
  <si>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</si>
  <si>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>Halbfinale</t>
  </si>
  <si>
    <t>Finale</t>
  </si>
  <si>
    <t>01</t>
  </si>
  <si>
    <t>02</t>
  </si>
  <si>
    <t>03</t>
  </si>
  <si>
    <t>04</t>
  </si>
  <si>
    <t>1. Platz:</t>
  </si>
  <si>
    <t>2. Platz:</t>
  </si>
  <si>
    <t>3. Platz:</t>
  </si>
  <si>
    <t>Erster Gr. 1</t>
  </si>
  <si>
    <t>Zweiter Gr. 2</t>
  </si>
  <si>
    <t>Zweiter Gr. 1</t>
  </si>
  <si>
    <t>Erster Gr. 2</t>
  </si>
  <si>
    <t>HD-V-AK3</t>
  </si>
  <si>
    <t>Rex/Wacker
(WSW)</t>
  </si>
  <si>
    <t>Turnierklasse: HD-V-AK3</t>
  </si>
  <si>
    <t>Sengewald/Struwe
(WSW)</t>
  </si>
  <si>
    <t>Vinck/Schmitt
(FZ Jülich)</t>
  </si>
  <si>
    <t>Hirthhammer/Vohs
(FZ Jülich)</t>
  </si>
  <si>
    <t>Scheidhauer/Eifler
(RAe Eifler und Partner)</t>
  </si>
  <si>
    <t>Ortel/Wenczel
(EVO/OF03)</t>
  </si>
  <si>
    <t>Jäkel/Halilovic
(Schöler-Micke/Hawker)</t>
  </si>
  <si>
    <t>Kolonko/Schulz
(JVA RS/Feuerwehr HH)</t>
  </si>
  <si>
    <t>3:0</t>
  </si>
  <si>
    <t>3:2</t>
  </si>
  <si>
    <t>2:3</t>
  </si>
  <si>
    <t>1:3</t>
  </si>
  <si>
    <t>1:2</t>
  </si>
  <si>
    <t>6:6</t>
  </si>
  <si>
    <t>9:3</t>
  </si>
  <si>
    <t>7:8</t>
  </si>
  <si>
    <t>3:8</t>
  </si>
  <si>
    <t>4</t>
  </si>
  <si>
    <t>3</t>
  </si>
  <si>
    <t>1</t>
  </si>
  <si>
    <t>2</t>
  </si>
  <si>
    <t>Hirthammer/Vohs</t>
  </si>
  <si>
    <t>Rex/Wacker</t>
  </si>
  <si>
    <t>3:1</t>
  </si>
  <si>
    <t>0:3</t>
  </si>
  <si>
    <t>5:7</t>
  </si>
  <si>
    <t>9:0</t>
  </si>
  <si>
    <t>2:9</t>
  </si>
  <si>
    <t>2:1</t>
  </si>
  <si>
    <t>Scheidhauer/Eifler</t>
  </si>
  <si>
    <t>Vinck/Schmitt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</si>
</sst>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3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4" fillId="3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0" xfId="20" applyFont="1" applyBorder="1" applyAlignment="1">
      <alignment horizontal="left"/>
      <protection/>
    </xf>
    <xf numFmtId="0" fontId="14" fillId="0" borderId="0" xfId="20" applyAlignment="1">
      <alignment horizontal="left"/>
      <protection/>
    </xf>
    <xf numFmtId="0" fontId="18" fillId="0" borderId="0" xfId="20" applyFont="1" applyBorder="1" applyAlignment="1">
      <alignment/>
      <protection/>
    </xf>
    <xf numFmtId="0" fontId="19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0" fillId="0" borderId="0" xfId="20" applyFont="1" applyBorder="1" applyAlignment="1">
      <alignment horizontal="left" vertical="center"/>
      <protection/>
    </xf>
    <xf numFmtId="0" fontId="21" fillId="0" borderId="0" xfId="20" applyFont="1" applyBorder="1" applyAlignment="1">
      <alignment horizontal="center"/>
      <protection/>
    </xf>
    <xf numFmtId="49" fontId="20" fillId="0" borderId="0" xfId="20" applyNumberFormat="1" applyFont="1" applyBorder="1" applyAlignment="1">
      <alignment horizontal="left"/>
      <protection/>
    </xf>
    <xf numFmtId="49" fontId="20" fillId="0" borderId="0" xfId="20" applyNumberFormat="1" applyFont="1" applyBorder="1" applyAlignment="1">
      <alignment horizontal="left" vertical="center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2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5" xfId="20" applyFont="1" applyBorder="1" applyAlignment="1">
      <alignment horizontal="left"/>
      <protection/>
    </xf>
    <xf numFmtId="0" fontId="22" fillId="0" borderId="9" xfId="20" applyFont="1" applyFill="1" applyBorder="1" applyAlignment="1">
      <alignment horizontal="left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0" fillId="0" borderId="0" xfId="20" applyFont="1" applyAlignment="1">
      <alignment horizontal="left" vertical="center"/>
      <protection/>
    </xf>
    <xf numFmtId="0" fontId="22" fillId="0" borderId="7" xfId="20" applyFont="1" applyBorder="1" applyAlignment="1">
      <alignment horizontal="left" vertical="top"/>
      <protection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horizontal="left" vertical="center" indent="2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indent="2"/>
    </xf>
    <xf numFmtId="0" fontId="15" fillId="2" borderId="3" xfId="0" applyFont="1" applyFill="1" applyBorder="1" applyAlignment="1">
      <alignment horizontal="left" vertical="center" indent="2"/>
    </xf>
    <xf numFmtId="0" fontId="15" fillId="2" borderId="4" xfId="0" applyFont="1" applyFill="1" applyBorder="1" applyAlignment="1">
      <alignment horizontal="left" vertical="center" indent="2"/>
    </xf>
    <xf numFmtId="20" fontId="14" fillId="0" borderId="4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O6" sqref="O6:P6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42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6" t="s">
        <v>4</v>
      </c>
      <c r="C5" s="67"/>
      <c r="D5" s="67"/>
      <c r="E5" s="67"/>
      <c r="F5" s="68"/>
      <c r="G5" s="14">
        <v>1</v>
      </c>
      <c r="H5" s="14">
        <v>2</v>
      </c>
      <c r="I5" s="14">
        <v>3</v>
      </c>
      <c r="J5" s="14">
        <v>4</v>
      </c>
      <c r="K5" s="65" t="s">
        <v>5</v>
      </c>
      <c r="L5" s="65"/>
      <c r="M5" s="65" t="s">
        <v>13</v>
      </c>
      <c r="N5" s="65"/>
      <c r="O5" s="65" t="s">
        <v>6</v>
      </c>
      <c r="P5" s="65"/>
    </row>
    <row r="6" spans="1:16" ht="27" customHeight="1">
      <c r="A6" s="14">
        <v>1</v>
      </c>
      <c r="B6" s="63" t="s">
        <v>43</v>
      </c>
      <c r="C6" s="64"/>
      <c r="D6" s="64"/>
      <c r="E6" s="64"/>
      <c r="F6" s="64"/>
      <c r="G6" s="16"/>
      <c r="H6" s="13" t="str">
        <f>M18</f>
        <v>1:3</v>
      </c>
      <c r="I6" s="13" t="str">
        <f>M16</f>
        <v>2:3</v>
      </c>
      <c r="J6" s="15" t="str">
        <f>M14</f>
        <v>3:0</v>
      </c>
      <c r="K6" s="61" t="s">
        <v>56</v>
      </c>
      <c r="L6" s="62"/>
      <c r="M6" s="61" t="s">
        <v>57</v>
      </c>
      <c r="N6" s="62"/>
      <c r="O6" s="55" t="s">
        <v>64</v>
      </c>
      <c r="P6" s="56"/>
    </row>
    <row r="7" spans="1:16" ht="27" customHeight="1">
      <c r="A7" s="14">
        <v>2</v>
      </c>
      <c r="B7" s="63" t="s">
        <v>47</v>
      </c>
      <c r="C7" s="64"/>
      <c r="D7" s="64"/>
      <c r="E7" s="64"/>
      <c r="F7" s="64"/>
      <c r="G7" s="13" t="str">
        <f>CONCATENATE(IF(SEARCH(":",H6)=3,MID(H6,4,2),MID(H6,3,1)),":",IF(SEARCH(":",H6)=3,MID(H6,1,2),MID(H6,1,1)))</f>
        <v>3:1</v>
      </c>
      <c r="H7" s="16"/>
      <c r="I7" s="13" t="str">
        <f>M15</f>
        <v>3:2</v>
      </c>
      <c r="J7" s="15" t="str">
        <f>M17</f>
        <v>3:0</v>
      </c>
      <c r="K7" s="61" t="s">
        <v>52</v>
      </c>
      <c r="L7" s="62"/>
      <c r="M7" s="61" t="s">
        <v>58</v>
      </c>
      <c r="N7" s="62"/>
      <c r="O7" s="55" t="s">
        <v>63</v>
      </c>
      <c r="P7" s="56"/>
    </row>
    <row r="8" spans="1:16" ht="27" customHeight="1">
      <c r="A8" s="14">
        <v>3</v>
      </c>
      <c r="B8" s="63" t="s">
        <v>50</v>
      </c>
      <c r="C8" s="64"/>
      <c r="D8" s="64"/>
      <c r="E8" s="64"/>
      <c r="F8" s="64"/>
      <c r="G8" s="13" t="str">
        <f>CONCATENATE(IF(SEARCH(":",I6)=3,MID(I6,4,2),MID(I6,3,1)),":",IF(SEARCH(":",I6)=3,MID(I6,1,2),MID(I6,1,1)))</f>
        <v>3:2</v>
      </c>
      <c r="H8" s="13" t="str">
        <f>CONCATENATE(IF(SEARCH(":",I7)=3,MID(I7,4,2),MID(I7,3,1)),":",IF(SEARCH(":",I7)=3,MID(I7,1,2),MID(I7,1,1)))</f>
        <v>2:3</v>
      </c>
      <c r="I8" s="16"/>
      <c r="J8" s="15" t="str">
        <f>M19</f>
        <v>2:3</v>
      </c>
      <c r="K8" s="61" t="s">
        <v>56</v>
      </c>
      <c r="L8" s="62"/>
      <c r="M8" s="61" t="s">
        <v>59</v>
      </c>
      <c r="N8" s="62"/>
      <c r="O8" s="55" t="s">
        <v>62</v>
      </c>
      <c r="P8" s="56"/>
    </row>
    <row r="9" spans="1:16" ht="27" customHeight="1">
      <c r="A9" s="14">
        <v>4</v>
      </c>
      <c r="B9" s="63" t="s">
        <v>49</v>
      </c>
      <c r="C9" s="64"/>
      <c r="D9" s="64"/>
      <c r="E9" s="64"/>
      <c r="F9" s="64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0:3</v>
      </c>
      <c r="I9" s="13" t="str">
        <f>CONCATENATE(IF(SEARCH(":",J8)=3,MID(J8,4,2),MID(J8,3,1)),":",IF(SEARCH(":",J8)=3,MID(J8,1,2),MID(J8,1,1)))</f>
        <v>3:2</v>
      </c>
      <c r="J9" s="16"/>
      <c r="K9" s="50" t="s">
        <v>56</v>
      </c>
      <c r="L9" s="50"/>
      <c r="M9" s="50" t="s">
        <v>60</v>
      </c>
      <c r="N9" s="50"/>
      <c r="O9" s="51" t="s">
        <v>61</v>
      </c>
      <c r="P9" s="51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57" t="s">
        <v>4</v>
      </c>
      <c r="D13" s="58"/>
      <c r="E13" s="9"/>
      <c r="F13" s="59" t="s">
        <v>4</v>
      </c>
      <c r="G13" s="60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52" t="str">
        <f>B6</f>
        <v>Rex/Wacker
(WSW)</v>
      </c>
      <c r="D14" s="53"/>
      <c r="E14" s="21" t="s">
        <v>16</v>
      </c>
      <c r="F14" s="53" t="str">
        <f>B9</f>
        <v>Ortel/Wenczel
(EVO/OF03)</v>
      </c>
      <c r="G14" s="54"/>
      <c r="H14" s="69">
        <v>0.46319444444444446</v>
      </c>
      <c r="I14" s="70">
        <v>0.46388888888888885</v>
      </c>
      <c r="J14" s="70">
        <v>0.4625</v>
      </c>
      <c r="K14" s="13"/>
      <c r="L14" s="13"/>
      <c r="M14" s="19" t="s">
        <v>52</v>
      </c>
      <c r="O14" s="2"/>
    </row>
    <row r="15" spans="1:15" ht="27" customHeight="1">
      <c r="A15" s="12" t="s">
        <v>17</v>
      </c>
      <c r="B15" s="6" t="s">
        <v>15</v>
      </c>
      <c r="C15" s="47" t="str">
        <f>B7</f>
        <v>Hirthhammer/Vohs
(FZ Jülich)</v>
      </c>
      <c r="D15" s="48"/>
      <c r="E15" s="22" t="s">
        <v>16</v>
      </c>
      <c r="F15" s="48" t="str">
        <f>B8</f>
        <v>Jäkel/Halilovic
(Schöler-Micke/Hawker)</v>
      </c>
      <c r="G15" s="49"/>
      <c r="H15" s="69">
        <v>0.5069444444444444</v>
      </c>
      <c r="I15" s="70">
        <v>0.4597222222222222</v>
      </c>
      <c r="J15" s="70">
        <v>0.34097222222222223</v>
      </c>
      <c r="K15" s="70">
        <v>0.2576388888888889</v>
      </c>
      <c r="L15" s="70">
        <v>0.46458333333333335</v>
      </c>
      <c r="M15" s="19" t="s">
        <v>53</v>
      </c>
      <c r="O15" s="2"/>
    </row>
    <row r="16" spans="1:15" ht="27" customHeight="1">
      <c r="A16" s="12" t="s">
        <v>19</v>
      </c>
      <c r="B16" s="6" t="s">
        <v>18</v>
      </c>
      <c r="C16" s="47" t="str">
        <f>B6</f>
        <v>Rex/Wacker
(WSW)</v>
      </c>
      <c r="D16" s="48"/>
      <c r="E16" s="22" t="s">
        <v>16</v>
      </c>
      <c r="F16" s="48" t="str">
        <f>B8</f>
        <v>Jäkel/Halilovic
(Schöler-Micke/Hawker)</v>
      </c>
      <c r="G16" s="49"/>
      <c r="H16" s="69">
        <v>0.46458333333333335</v>
      </c>
      <c r="I16" s="70">
        <v>0.1326388888888889</v>
      </c>
      <c r="J16" s="70">
        <v>0.4618055555555556</v>
      </c>
      <c r="K16" s="70">
        <v>0.3826388888888889</v>
      </c>
      <c r="L16" s="70">
        <v>0.34097222222222223</v>
      </c>
      <c r="M16" s="19" t="s">
        <v>54</v>
      </c>
      <c r="O16" s="2"/>
    </row>
    <row r="17" spans="1:15" ht="27" customHeight="1">
      <c r="A17" s="12" t="s">
        <v>24</v>
      </c>
      <c r="B17" s="6" t="s">
        <v>22</v>
      </c>
      <c r="C17" s="52" t="str">
        <f>B7</f>
        <v>Hirthhammer/Vohs
(FZ Jülich)</v>
      </c>
      <c r="D17" s="53"/>
      <c r="E17" s="21" t="s">
        <v>16</v>
      </c>
      <c r="F17" s="53" t="str">
        <f>B9</f>
        <v>Ortel/Wenczel
(EVO/OF03)</v>
      </c>
      <c r="G17" s="54"/>
      <c r="H17" s="69">
        <v>0.4625</v>
      </c>
      <c r="I17" s="70">
        <v>0.46319444444444446</v>
      </c>
      <c r="J17" s="70">
        <v>0.4625</v>
      </c>
      <c r="K17" s="13"/>
      <c r="L17" s="13"/>
      <c r="M17" s="19" t="s">
        <v>52</v>
      </c>
      <c r="O17" s="2"/>
    </row>
    <row r="18" spans="1:15" ht="27" customHeight="1">
      <c r="A18" s="12" t="s">
        <v>25</v>
      </c>
      <c r="B18" s="6" t="s">
        <v>20</v>
      </c>
      <c r="C18" s="47" t="str">
        <f>B6</f>
        <v>Rex/Wacker
(WSW)</v>
      </c>
      <c r="D18" s="48"/>
      <c r="E18" s="22" t="s">
        <v>16</v>
      </c>
      <c r="F18" s="48" t="str">
        <f>B7</f>
        <v>Hirthhammer/Vohs
(FZ Jülich)</v>
      </c>
      <c r="G18" s="49"/>
      <c r="H18" s="69">
        <v>0.425</v>
      </c>
      <c r="I18" s="70">
        <v>0.46388888888888885</v>
      </c>
      <c r="J18" s="70">
        <v>0.21597222222222223</v>
      </c>
      <c r="K18" s="70">
        <v>0.425</v>
      </c>
      <c r="L18" s="13"/>
      <c r="M18" s="19" t="s">
        <v>55</v>
      </c>
      <c r="O18" s="2"/>
    </row>
    <row r="19" spans="1:15" ht="27" customHeight="1">
      <c r="A19" s="12" t="s">
        <v>26</v>
      </c>
      <c r="B19" s="6" t="s">
        <v>23</v>
      </c>
      <c r="C19" s="47" t="str">
        <f>B8</f>
        <v>Jäkel/Halilovic
(Schöler-Micke/Hawker)</v>
      </c>
      <c r="D19" s="48"/>
      <c r="E19" s="22" t="s">
        <v>16</v>
      </c>
      <c r="F19" s="48" t="str">
        <f>B9</f>
        <v>Ortel/Wenczel
(EVO/OF03)</v>
      </c>
      <c r="G19" s="49"/>
      <c r="H19" s="69">
        <v>0.46388888888888885</v>
      </c>
      <c r="I19" s="70">
        <v>0.3826388888888889</v>
      </c>
      <c r="J19" s="70">
        <v>0.46319444444444446</v>
      </c>
      <c r="K19" s="70">
        <v>0.34097222222222223</v>
      </c>
      <c r="L19" s="70">
        <v>0.425</v>
      </c>
      <c r="M19" s="19" t="s">
        <v>54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42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6" t="s">
        <v>4</v>
      </c>
      <c r="C5" s="67"/>
      <c r="D5" s="67"/>
      <c r="E5" s="67"/>
      <c r="F5" s="68"/>
      <c r="G5" s="14">
        <v>1</v>
      </c>
      <c r="H5" s="14">
        <v>2</v>
      </c>
      <c r="I5" s="14">
        <v>3</v>
      </c>
      <c r="J5" s="14">
        <v>4</v>
      </c>
      <c r="K5" s="65" t="s">
        <v>5</v>
      </c>
      <c r="L5" s="65"/>
      <c r="M5" s="65" t="s">
        <v>13</v>
      </c>
      <c r="N5" s="65"/>
      <c r="O5" s="65" t="s">
        <v>6</v>
      </c>
      <c r="P5" s="65"/>
    </row>
    <row r="6" spans="1:16" ht="27" customHeight="1">
      <c r="A6" s="14">
        <v>1</v>
      </c>
      <c r="B6" s="63" t="s">
        <v>51</v>
      </c>
      <c r="C6" s="64"/>
      <c r="D6" s="64"/>
      <c r="E6" s="64"/>
      <c r="F6" s="64"/>
      <c r="G6" s="16"/>
      <c r="H6" s="13" t="str">
        <f>M18</f>
        <v>0:3</v>
      </c>
      <c r="I6" s="13" t="str">
        <f>M16</f>
        <v>3:1</v>
      </c>
      <c r="J6" s="15" t="str">
        <f>M14</f>
        <v>2:3</v>
      </c>
      <c r="K6" s="61" t="s">
        <v>56</v>
      </c>
      <c r="L6" s="62"/>
      <c r="M6" s="61" t="s">
        <v>69</v>
      </c>
      <c r="N6" s="62"/>
      <c r="O6" s="55" t="s">
        <v>62</v>
      </c>
      <c r="P6" s="56"/>
    </row>
    <row r="7" spans="1:16" ht="27" customHeight="1">
      <c r="A7" s="14">
        <v>2</v>
      </c>
      <c r="B7" s="63" t="s">
        <v>46</v>
      </c>
      <c r="C7" s="64"/>
      <c r="D7" s="64"/>
      <c r="E7" s="64"/>
      <c r="F7" s="64"/>
      <c r="G7" s="13" t="str">
        <f>CONCATENATE(IF(SEARCH(":",H6)=3,MID(H6,4,2),MID(H6,3,1)),":",IF(SEARCH(":",H6)=3,MID(H6,1,2),MID(H6,1,1)))</f>
        <v>3:0</v>
      </c>
      <c r="H7" s="16"/>
      <c r="I7" s="13" t="str">
        <f>M15</f>
        <v>3:0</v>
      </c>
      <c r="J7" s="15" t="str">
        <f>M17</f>
        <v>3:0</v>
      </c>
      <c r="K7" s="61" t="s">
        <v>52</v>
      </c>
      <c r="L7" s="62"/>
      <c r="M7" s="61" t="s">
        <v>70</v>
      </c>
      <c r="N7" s="62"/>
      <c r="O7" s="55" t="s">
        <v>63</v>
      </c>
      <c r="P7" s="56"/>
    </row>
    <row r="8" spans="1:16" ht="27" customHeight="1">
      <c r="A8" s="14">
        <v>3</v>
      </c>
      <c r="B8" s="63" t="s">
        <v>45</v>
      </c>
      <c r="C8" s="64"/>
      <c r="D8" s="64"/>
      <c r="E8" s="64"/>
      <c r="F8" s="64"/>
      <c r="G8" s="13" t="str">
        <f>CONCATENATE(IF(SEARCH(":",I6)=3,MID(I6,4,2),MID(I6,3,1)),":",IF(SEARCH(":",I6)=3,MID(I6,1,2),MID(I6,1,1)))</f>
        <v>1:3</v>
      </c>
      <c r="H8" s="13" t="str">
        <f>CONCATENATE(IF(SEARCH(":",I7)=3,MID(I7,4,2),MID(I7,3,1)),":",IF(SEARCH(":",I7)=3,MID(I7,1,2),MID(I7,1,1)))</f>
        <v>0:3</v>
      </c>
      <c r="I8" s="16"/>
      <c r="J8" s="15" t="str">
        <f>M19</f>
        <v>1:3</v>
      </c>
      <c r="K8" s="61" t="s">
        <v>68</v>
      </c>
      <c r="L8" s="62"/>
      <c r="M8" s="61" t="s">
        <v>71</v>
      </c>
      <c r="N8" s="62"/>
      <c r="O8" s="55" t="s">
        <v>61</v>
      </c>
      <c r="P8" s="56"/>
    </row>
    <row r="9" spans="1:16" ht="27" customHeight="1">
      <c r="A9" s="14">
        <v>4</v>
      </c>
      <c r="B9" s="63" t="s">
        <v>48</v>
      </c>
      <c r="C9" s="64"/>
      <c r="D9" s="64"/>
      <c r="E9" s="64"/>
      <c r="F9" s="64"/>
      <c r="G9" s="13" t="str">
        <f>CONCATENATE(IF(SEARCH(":",J6)=3,MID(J6,4,2),MID(J6,3,1)),":",IF(SEARCH(":",J6)=3,MID(J6,1,2),MID(J6,1,1)))</f>
        <v>3:2</v>
      </c>
      <c r="H9" s="13" t="str">
        <f>CONCATENATE(IF(SEARCH(":",J7)=3,MID(J7,4,2),MID(J7,3,1)),":",IF(SEARCH(":",J7)=3,MID(J7,1,2),MID(J7,1,1)))</f>
        <v>0:3</v>
      </c>
      <c r="I9" s="13" t="str">
        <f>CONCATENATE(IF(SEARCH(":",J8)=3,MID(J8,4,2),MID(J8,3,1)),":",IF(SEARCH(":",J8)=3,MID(J8,1,2),MID(J8,1,1)))</f>
        <v>3:1</v>
      </c>
      <c r="J9" s="16"/>
      <c r="K9" s="50" t="s">
        <v>72</v>
      </c>
      <c r="L9" s="50"/>
      <c r="M9" s="50" t="s">
        <v>57</v>
      </c>
      <c r="N9" s="50"/>
      <c r="O9" s="51" t="s">
        <v>64</v>
      </c>
      <c r="P9" s="51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57" t="s">
        <v>4</v>
      </c>
      <c r="D13" s="58"/>
      <c r="E13" s="9"/>
      <c r="F13" s="59" t="s">
        <v>4</v>
      </c>
      <c r="G13" s="60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52" t="str">
        <f>B6</f>
        <v>Kolonko/Schulz
(JVA RS/Feuerwehr HH)</v>
      </c>
      <c r="D14" s="53"/>
      <c r="E14" s="21" t="s">
        <v>16</v>
      </c>
      <c r="F14" s="53" t="str">
        <f>B9</f>
        <v>Scheidhauer/Eifler
(RAe Eifler und Partner)</v>
      </c>
      <c r="G14" s="54"/>
      <c r="H14" s="69">
        <v>0.46388888888888885</v>
      </c>
      <c r="I14" s="70">
        <v>0.4618055555555556</v>
      </c>
      <c r="J14" s="70">
        <v>0.2576388888888889</v>
      </c>
      <c r="K14" s="70">
        <v>0.17430555555555557</v>
      </c>
      <c r="L14" s="70">
        <v>0.29930555555555555</v>
      </c>
      <c r="M14" s="19" t="s">
        <v>54</v>
      </c>
      <c r="O14" s="2"/>
    </row>
    <row r="15" spans="1:15" ht="27" customHeight="1">
      <c r="A15" s="12" t="s">
        <v>17</v>
      </c>
      <c r="B15" s="6" t="s">
        <v>15</v>
      </c>
      <c r="C15" s="47" t="str">
        <f>B7</f>
        <v>Vinck/Schmitt
(FZ Jülich)</v>
      </c>
      <c r="D15" s="48"/>
      <c r="E15" s="22" t="s">
        <v>16</v>
      </c>
      <c r="F15" s="48" t="str">
        <f>B8</f>
        <v>Sengewald/Struwe
(WSW)</v>
      </c>
      <c r="G15" s="49"/>
      <c r="H15" s="69">
        <v>0.4618055555555556</v>
      </c>
      <c r="I15" s="70">
        <v>0.4625</v>
      </c>
      <c r="J15" s="70">
        <v>0.46319444444444446</v>
      </c>
      <c r="K15" s="13"/>
      <c r="L15" s="13"/>
      <c r="M15" s="19" t="s">
        <v>52</v>
      </c>
      <c r="O15" s="2"/>
    </row>
    <row r="16" spans="1:15" ht="27" customHeight="1">
      <c r="A16" s="12" t="s">
        <v>19</v>
      </c>
      <c r="B16" s="6" t="s">
        <v>18</v>
      </c>
      <c r="C16" s="47" t="str">
        <f>B6</f>
        <v>Kolonko/Schulz
(JVA RS/Feuerwehr HH)</v>
      </c>
      <c r="D16" s="48"/>
      <c r="E16" s="22" t="s">
        <v>16</v>
      </c>
      <c r="F16" s="48" t="str">
        <f>B8</f>
        <v>Sengewald/Struwe
(WSW)</v>
      </c>
      <c r="G16" s="49"/>
      <c r="H16" s="69">
        <v>0.46388888888888885</v>
      </c>
      <c r="I16" s="70">
        <v>0.4625</v>
      </c>
      <c r="J16" s="70">
        <v>0.29930555555555555</v>
      </c>
      <c r="K16" s="70">
        <v>0.5069444444444444</v>
      </c>
      <c r="L16" s="13"/>
      <c r="M16" s="19" t="s">
        <v>67</v>
      </c>
      <c r="O16" s="2"/>
    </row>
    <row r="17" spans="1:15" ht="27" customHeight="1">
      <c r="A17" s="12" t="s">
        <v>24</v>
      </c>
      <c r="B17" s="6" t="s">
        <v>22</v>
      </c>
      <c r="C17" s="52" t="str">
        <f>B7</f>
        <v>Vinck/Schmitt
(FZ Jülich)</v>
      </c>
      <c r="D17" s="53"/>
      <c r="E17" s="21" t="s">
        <v>16</v>
      </c>
      <c r="F17" s="53" t="str">
        <f>B9</f>
        <v>Scheidhauer/Eifler
(RAe Eifler und Partner)</v>
      </c>
      <c r="G17" s="54"/>
      <c r="H17" s="69">
        <v>0.4618055555555556</v>
      </c>
      <c r="I17" s="70">
        <v>0.46319444444444446</v>
      </c>
      <c r="J17" s="70">
        <v>0.4625</v>
      </c>
      <c r="K17" s="13"/>
      <c r="L17" s="13"/>
      <c r="M17" s="19" t="s">
        <v>52</v>
      </c>
      <c r="O17" s="2"/>
    </row>
    <row r="18" spans="1:15" ht="27" customHeight="1">
      <c r="A18" s="12" t="s">
        <v>25</v>
      </c>
      <c r="B18" s="6" t="s">
        <v>20</v>
      </c>
      <c r="C18" s="47" t="str">
        <f>B6</f>
        <v>Kolonko/Schulz
(JVA RS/Feuerwehr HH)</v>
      </c>
      <c r="D18" s="48"/>
      <c r="E18" s="22" t="s">
        <v>16</v>
      </c>
      <c r="F18" s="48" t="str">
        <f>B7</f>
        <v>Vinck/Schmitt
(FZ Jülich)</v>
      </c>
      <c r="G18" s="49"/>
      <c r="H18" s="69">
        <v>0.17430555555555557</v>
      </c>
      <c r="I18" s="70">
        <v>0.3826388888888889</v>
      </c>
      <c r="J18" s="70">
        <v>0.425</v>
      </c>
      <c r="K18" s="13"/>
      <c r="L18" s="13"/>
      <c r="M18" s="19" t="s">
        <v>68</v>
      </c>
      <c r="O18" s="2"/>
    </row>
    <row r="19" spans="1:15" ht="27" customHeight="1">
      <c r="A19" s="12" t="s">
        <v>26</v>
      </c>
      <c r="B19" s="6" t="s">
        <v>23</v>
      </c>
      <c r="C19" s="47" t="str">
        <f>B8</f>
        <v>Sengewald/Struwe
(WSW)</v>
      </c>
      <c r="D19" s="48"/>
      <c r="E19" s="22" t="s">
        <v>16</v>
      </c>
      <c r="F19" s="48" t="str">
        <f>B9</f>
        <v>Scheidhauer/Eifler
(RAe Eifler und Partner)</v>
      </c>
      <c r="G19" s="49"/>
      <c r="H19" s="69">
        <v>0.46319444444444446</v>
      </c>
      <c r="I19" s="70">
        <v>0.049305555555555554</v>
      </c>
      <c r="J19" s="70">
        <v>0.29930555555555555</v>
      </c>
      <c r="K19" s="70">
        <v>0.1326388888888889</v>
      </c>
      <c r="L19" s="13"/>
      <c r="M19" s="19" t="s">
        <v>55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tabSelected="1" workbookViewId="0" topLeftCell="A4">
      <selection activeCell="D13" sqref="D13:D16"/>
    </sheetView>
  </sheetViews>
  <sheetFormatPr defaultColWidth="11.19921875" defaultRowHeight="15"/>
  <cols>
    <col min="1" max="1" width="1.59765625" style="45" customWidth="1"/>
    <col min="2" max="4" width="31.69921875" style="27" customWidth="1"/>
    <col min="5" max="5" width="23.8984375" style="27" customWidth="1"/>
    <col min="6" max="6" width="20.796875" style="27" customWidth="1"/>
    <col min="7" max="9" width="3.19921875" style="27" customWidth="1"/>
    <col min="10" max="16384" width="8.8984375" style="27" customWidth="1"/>
  </cols>
  <sheetData>
    <row r="1" spans="1:9" ht="27" customHeight="1">
      <c r="A1" s="25" t="s">
        <v>0</v>
      </c>
      <c r="B1" s="25"/>
      <c r="C1" s="25"/>
      <c r="D1" s="26" t="s">
        <v>44</v>
      </c>
      <c r="G1" s="28"/>
      <c r="H1" s="28"/>
      <c r="I1" s="28"/>
    </row>
    <row r="2" spans="1:9" ht="89.25" customHeight="1">
      <c r="A2" s="29"/>
      <c r="B2" s="23"/>
      <c r="C2" s="24"/>
      <c r="D2" s="24"/>
      <c r="E2" s="24"/>
      <c r="F2" s="26"/>
      <c r="G2" s="28"/>
      <c r="H2" s="28"/>
      <c r="I2" s="28"/>
    </row>
    <row r="3" spans="1:9" ht="15" customHeight="1">
      <c r="A3" s="29"/>
      <c r="B3" s="30" t="s">
        <v>29</v>
      </c>
      <c r="C3" s="30" t="s">
        <v>30</v>
      </c>
      <c r="F3" s="28"/>
      <c r="G3" s="28"/>
      <c r="H3" s="28"/>
      <c r="I3" s="28"/>
    </row>
    <row r="4" spans="1:9" ht="15" customHeight="1">
      <c r="A4" s="29"/>
      <c r="B4" s="28"/>
      <c r="C4" s="28"/>
      <c r="D4" s="28"/>
      <c r="E4" s="28"/>
      <c r="F4" s="28"/>
      <c r="G4" s="28"/>
      <c r="H4" s="28"/>
      <c r="I4" s="28"/>
    </row>
    <row r="5" spans="1:9" ht="34.5" customHeight="1">
      <c r="A5" s="31" t="s">
        <v>31</v>
      </c>
      <c r="B5" s="41" t="s">
        <v>65</v>
      </c>
      <c r="C5" s="28"/>
      <c r="D5" s="28"/>
      <c r="E5" s="28"/>
      <c r="F5" s="28"/>
      <c r="G5" s="28"/>
      <c r="H5" s="28"/>
      <c r="I5" s="28"/>
    </row>
    <row r="6" spans="1:9" ht="34.5" customHeight="1">
      <c r="A6" s="32"/>
      <c r="B6" s="46" t="s">
        <v>38</v>
      </c>
      <c r="C6" s="33" t="s">
        <v>65</v>
      </c>
      <c r="D6" s="34"/>
      <c r="E6" s="35"/>
      <c r="F6" s="35"/>
      <c r="G6" s="35"/>
      <c r="H6" s="28"/>
      <c r="I6" s="28"/>
    </row>
    <row r="7" spans="1:9" ht="34.5" customHeight="1">
      <c r="A7" s="31" t="s">
        <v>32</v>
      </c>
      <c r="B7" s="36" t="s">
        <v>73</v>
      </c>
      <c r="C7" s="37"/>
      <c r="D7" s="38"/>
      <c r="E7" s="35"/>
      <c r="F7" s="35"/>
      <c r="G7" s="35"/>
      <c r="H7" s="28"/>
      <c r="I7" s="28"/>
    </row>
    <row r="8" spans="1:9" ht="34.5" customHeight="1">
      <c r="A8" s="32"/>
      <c r="B8" s="39" t="s">
        <v>39</v>
      </c>
      <c r="C8" s="40"/>
      <c r="D8" s="33" t="s">
        <v>65</v>
      </c>
      <c r="E8" s="35"/>
      <c r="F8" s="35"/>
      <c r="G8" s="35"/>
      <c r="H8" s="28"/>
      <c r="I8" s="28"/>
    </row>
    <row r="9" spans="1:9" ht="34.5" customHeight="1">
      <c r="A9" s="31" t="s">
        <v>33</v>
      </c>
      <c r="B9" s="41" t="s">
        <v>66</v>
      </c>
      <c r="C9" s="40"/>
      <c r="D9" s="42"/>
      <c r="E9" s="35"/>
      <c r="F9" s="35"/>
      <c r="G9" s="35"/>
      <c r="H9" s="28"/>
      <c r="I9" s="28"/>
    </row>
    <row r="10" spans="1:9" ht="34.5" customHeight="1">
      <c r="A10" s="32"/>
      <c r="B10" s="46" t="s">
        <v>40</v>
      </c>
      <c r="C10" s="43" t="s">
        <v>74</v>
      </c>
      <c r="D10" s="38"/>
      <c r="E10" s="35"/>
      <c r="F10" s="35"/>
      <c r="G10" s="35"/>
      <c r="H10" s="28"/>
      <c r="I10" s="28"/>
    </row>
    <row r="11" spans="1:9" ht="34.5" customHeight="1">
      <c r="A11" s="31" t="s">
        <v>34</v>
      </c>
      <c r="B11" s="36" t="s">
        <v>74</v>
      </c>
      <c r="C11" s="38"/>
      <c r="D11" s="38"/>
      <c r="E11" s="35"/>
      <c r="F11" s="35"/>
      <c r="G11" s="35"/>
      <c r="H11" s="28"/>
      <c r="I11" s="28"/>
    </row>
    <row r="12" spans="1:7" ht="60" customHeight="1">
      <c r="A12" s="29"/>
      <c r="B12" s="39" t="s">
        <v>41</v>
      </c>
      <c r="C12" s="28"/>
      <c r="E12" s="28"/>
      <c r="F12" s="28"/>
      <c r="G12" s="28"/>
    </row>
    <row r="13" spans="1:7" ht="15">
      <c r="A13" s="29"/>
      <c r="B13" s="28"/>
      <c r="C13" s="44" t="s">
        <v>35</v>
      </c>
      <c r="D13" s="71" t="s">
        <v>65</v>
      </c>
      <c r="E13" s="28"/>
      <c r="F13" s="28"/>
      <c r="G13" s="28"/>
    </row>
    <row r="14" spans="3:5" ht="15">
      <c r="C14" s="44" t="s">
        <v>36</v>
      </c>
      <c r="D14" s="71" t="s">
        <v>74</v>
      </c>
      <c r="E14" s="28"/>
    </row>
    <row r="15" spans="3:4" ht="15">
      <c r="C15" s="44" t="s">
        <v>37</v>
      </c>
      <c r="D15" s="71" t="s">
        <v>66</v>
      </c>
    </row>
    <row r="16" spans="3:4" ht="15">
      <c r="C16" s="44" t="s">
        <v>37</v>
      </c>
      <c r="D16" s="71" t="s">
        <v>73</v>
      </c>
    </row>
  </sheetData>
  <printOptions horizontalCentered="1"/>
  <pageMargins left="0.4724409448818898" right="0" top="0.57" bottom="0.3937007874015748" header="1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2006-06-21T10:37:37Z</cp:lastPrinted>
  <dcterms:created xsi:type="dcterms:W3CDTF">2006-06-21T08:26:38Z</dcterms:created>
  <dcterms:modified xsi:type="dcterms:W3CDTF">2006-08-03T05:11:06Z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-1308398003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