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75" windowWidth="14940" windowHeight="8070" firstSheet="7" activeTab="9"/>
  </bookViews>
  <sheets>
    <sheet name="HE-NV-AK4-Gr.1" sheetId="1" r:id="rId1"/>
    <sheet name="HE-NV-AK4-Gr.2" sheetId="2" r:id="rId2"/>
    <sheet name="HE-NV-AK4-Gr.3" sheetId="3" r:id="rId3"/>
    <sheet name="HE-NV-AK4-Gr.4" sheetId="4" r:id="rId4"/>
    <sheet name="HE-NV-AK4-Gr.5" sheetId="5" r:id="rId5"/>
    <sheet name="HE-NV-AK4-Gr.6" sheetId="6" r:id="rId6"/>
    <sheet name="HE-NV-AK4-Gr.7neu" sheetId="7" r:id="rId7"/>
    <sheet name="HE-NV-AK4-Gr.7" sheetId="8" r:id="rId8"/>
    <sheet name="HE-NV-AK4-Gr.8" sheetId="9" r:id="rId9"/>
    <sheet name="HE-NV-AK4-16er KO" sheetId="10" r:id="rId10"/>
  </sheets>
  <definedNames>
    <definedName name="_xlnm.Print_Area" localSheetId="9">'HE-NV-AK4-16er KO'!$A$1:$G$36</definedName>
  </definedNames>
  <calcPr fullCalcOnLoad="1"/>
</workbook>
</file>

<file path=xl/sharedStrings.xml><?xml version="1.0" encoding="utf-8"?>
<sst xmlns="http://schemas.openxmlformats.org/spreadsheetml/2006/main" count="860" uniqueCount="199">
  <si>
    <t>5. DBM-Tischtennis 2006 in Wuppertal</t>
  </si>
  <si>
    <t xml:space="preserve">Turnierklasse: </t>
  </si>
  <si>
    <t>Gruppe:</t>
  </si>
  <si>
    <t>Nr.</t>
  </si>
  <si>
    <t>Name</t>
  </si>
  <si>
    <t>Spiele</t>
  </si>
  <si>
    <t>Platz</t>
  </si>
  <si>
    <t>Spielreihenfolge:</t>
  </si>
  <si>
    <t>1. Satz</t>
  </si>
  <si>
    <t>2. Satz</t>
  </si>
  <si>
    <t>3. Satz</t>
  </si>
  <si>
    <t>4. Satz</t>
  </si>
  <si>
    <t>5. Satz</t>
  </si>
  <si>
    <t>Sätze</t>
  </si>
  <si>
    <t>1.</t>
  </si>
  <si>
    <t>2-3</t>
  </si>
  <si>
    <t>-</t>
  </si>
  <si>
    <t>2.</t>
  </si>
  <si>
    <t>1-3</t>
  </si>
  <si>
    <t>3.</t>
  </si>
  <si>
    <t>1-2</t>
  </si>
  <si>
    <t>1-4</t>
  </si>
  <si>
    <t>2-4</t>
  </si>
  <si>
    <t>3-4</t>
  </si>
  <si>
    <t>4.</t>
  </si>
  <si>
    <t>5.</t>
  </si>
  <si>
    <t>6.</t>
  </si>
  <si>
    <t>7.</t>
  </si>
  <si>
    <t>8.</t>
  </si>
  <si>
    <t>9.</t>
  </si>
  <si>
    <t>10.</t>
  </si>
  <si>
    <t>2-5</t>
  </si>
  <si>
    <t>1-5</t>
  </si>
  <si>
    <t>4-5</t>
  </si>
  <si>
    <t>3-5</t>
  </si>
  <si>
    <t>lfd.
 Nr.</t>
  </si>
  <si>
    <t>Spiel-
paarung</t>
  </si>
  <si>
    <t>HE-NV-AK4</t>
  </si>
  <si>
    <t>1-6</t>
  </si>
  <si>
    <t>3-6</t>
  </si>
  <si>
    <t>5-6</t>
  </si>
  <si>
    <t>11.</t>
  </si>
  <si>
    <t>2-6</t>
  </si>
  <si>
    <t>12.</t>
  </si>
  <si>
    <t>13.</t>
  </si>
  <si>
    <t>14.</t>
  </si>
  <si>
    <t>15.</t>
  </si>
  <si>
    <t>4-6</t>
  </si>
  <si>
    <t>Achtelfinale</t>
  </si>
  <si>
    <t>Viertelfinale</t>
  </si>
  <si>
    <t>Halbfinale</t>
  </si>
  <si>
    <t>Finale</t>
  </si>
  <si>
    <t>01</t>
  </si>
  <si>
    <t>Erster Gr. 1</t>
  </si>
  <si>
    <t>02</t>
  </si>
  <si>
    <t>03</t>
  </si>
  <si>
    <t>Zweiter Gr. 5</t>
  </si>
  <si>
    <t>04</t>
  </si>
  <si>
    <t>Erster Gr. 2</t>
  </si>
  <si>
    <t>05</t>
  </si>
  <si>
    <t>Erster Gr. 3</t>
  </si>
  <si>
    <t>06</t>
  </si>
  <si>
    <t>Zweiter Gr. 6</t>
  </si>
  <si>
    <t>07</t>
  </si>
  <si>
    <t>Zweiter Gr. 7</t>
  </si>
  <si>
    <t>08</t>
  </si>
  <si>
    <t>Erster Gr. 4</t>
  </si>
  <si>
    <t>09</t>
  </si>
  <si>
    <t>Erster Gr. 5</t>
  </si>
  <si>
    <t>Zweiter Gr. 1</t>
  </si>
  <si>
    <t>Zweiter Gr. 2</t>
  </si>
  <si>
    <t>Erster Gr. 6</t>
  </si>
  <si>
    <t>Zweiter Gr. 3</t>
  </si>
  <si>
    <t>Zweiter Gr. 4</t>
  </si>
  <si>
    <t>1. Platz:</t>
  </si>
  <si>
    <t>2. Platz:</t>
  </si>
  <si>
    <t>3. Platz:</t>
  </si>
  <si>
    <t>Erster Gr. 7</t>
  </si>
  <si>
    <t>Turnierklasse: HE-NV-AK4</t>
  </si>
  <si>
    <t>Zweiter Gr. 8</t>
  </si>
  <si>
    <t>Erster Gr. 8</t>
  </si>
  <si>
    <t>Rohr (Zehlendorf)</t>
  </si>
  <si>
    <t>Genzer (FZ Jülich)</t>
  </si>
  <si>
    <t>Rubach (BKV Solingen)</t>
  </si>
  <si>
    <t>Zlobko (TTC Struck RS)</t>
  </si>
  <si>
    <t>Woyck (Post SV RS)</t>
  </si>
  <si>
    <t>Wingerath (FZ Jülich)</t>
  </si>
  <si>
    <t>Jenek (FZ Jülich)</t>
  </si>
  <si>
    <t xml:space="preserve">Berk (Delphi/Draka) </t>
  </si>
  <si>
    <t>Wagener (EVAG)</t>
  </si>
  <si>
    <t>Reininghaus (Stadt RS)</t>
  </si>
  <si>
    <t>Hemmerling (FZ Jülich)</t>
  </si>
  <si>
    <t>Pasucha (Auer-Just.)</t>
  </si>
  <si>
    <t>Krause, Gerd (Hawker)</t>
  </si>
  <si>
    <t>Laue (Gedore RS)</t>
  </si>
  <si>
    <t>Kienast (Vestische)</t>
  </si>
  <si>
    <t>Bartel (Zehlendorf)</t>
  </si>
  <si>
    <t>Salber (FZ Jülich)</t>
  </si>
  <si>
    <t>Reinshagen (Delphi-Dr.)</t>
  </si>
  <si>
    <t>Kleinert, K.-H. (Exxon)</t>
  </si>
  <si>
    <t>Froebel (Cicero)</t>
  </si>
  <si>
    <t>Schulz, Heinz (TÜV E)</t>
  </si>
  <si>
    <t>Modrow (FZ Jülich)</t>
  </si>
  <si>
    <t>Meißner (Delphi/Draka)</t>
  </si>
  <si>
    <t>Schönhoff (EVAG)</t>
  </si>
  <si>
    <t>Reckling, Burkh. (Lufth.)</t>
  </si>
  <si>
    <t>Rudolf, H.-J. (Oetker B)</t>
  </si>
  <si>
    <t>Mayer (Schmiedag)</t>
  </si>
  <si>
    <t>Gorontzi (FZ Jülich)</t>
  </si>
  <si>
    <t>Löbach (Delphi/Draka)</t>
  </si>
  <si>
    <t>Oppitz, Peter (Hawker)</t>
  </si>
  <si>
    <t>Kleinert, Walter (Exxon)</t>
  </si>
  <si>
    <t>Schnabel (Siemens Fr.)</t>
  </si>
  <si>
    <t>Gollnick (FZ Gollnick)</t>
  </si>
  <si>
    <t>Tetzner (Zehlendorf)</t>
  </si>
  <si>
    <t>Hanf (Stadt Remscheid)</t>
  </si>
  <si>
    <t>Moritz (Gedore RS)</t>
  </si>
  <si>
    <t>Borrmann (BSR)</t>
  </si>
  <si>
    <t>Krenz (Delphi/Draka)</t>
  </si>
  <si>
    <t>Rust (EVAG)</t>
  </si>
  <si>
    <t>Brögelmann (Post SV)</t>
  </si>
  <si>
    <t>Nibbe (Dt. Telekom HH)</t>
  </si>
  <si>
    <t>Goldacker (BKV SG)</t>
  </si>
  <si>
    <t>Rosenberg (Delphi/Dr.)</t>
  </si>
  <si>
    <t>Görtz (FZ Jülich)</t>
  </si>
  <si>
    <t>Janzen (Windel Bi.)</t>
  </si>
  <si>
    <t>0:3</t>
  </si>
  <si>
    <t>3:0</t>
  </si>
  <si>
    <t>3:1</t>
  </si>
  <si>
    <t>1:3</t>
  </si>
  <si>
    <t>4:0</t>
  </si>
  <si>
    <t>12:1</t>
  </si>
  <si>
    <t>1</t>
  </si>
  <si>
    <t>0:4</t>
  </si>
  <si>
    <t>0:12</t>
  </si>
  <si>
    <t>5</t>
  </si>
  <si>
    <t>9:4</t>
  </si>
  <si>
    <t>2</t>
  </si>
  <si>
    <t>4:9</t>
  </si>
  <si>
    <t>4</t>
  </si>
  <si>
    <t>2:2</t>
  </si>
  <si>
    <t>8:7</t>
  </si>
  <si>
    <t>3</t>
  </si>
  <si>
    <t>Rohr</t>
  </si>
  <si>
    <t>Rubach</t>
  </si>
  <si>
    <t>--</t>
  </si>
  <si>
    <t>2:3</t>
  </si>
  <si>
    <t>2:1</t>
  </si>
  <si>
    <t>7:4</t>
  </si>
  <si>
    <t>0:9</t>
  </si>
  <si>
    <t>1:2</t>
  </si>
  <si>
    <t>6:6</t>
  </si>
  <si>
    <t>9:3</t>
  </si>
  <si>
    <t>Wingerath</t>
  </si>
  <si>
    <t>Reininghaus</t>
  </si>
  <si>
    <t>10:4</t>
  </si>
  <si>
    <t>6:7</t>
  </si>
  <si>
    <t>Pasucha</t>
  </si>
  <si>
    <t>Laue</t>
  </si>
  <si>
    <t>3:2</t>
  </si>
  <si>
    <t>3:</t>
  </si>
  <si>
    <t>11:6</t>
  </si>
  <si>
    <t>7:11</t>
  </si>
  <si>
    <t>1:4</t>
  </si>
  <si>
    <t>3:14</t>
  </si>
  <si>
    <t>4:1</t>
  </si>
  <si>
    <t>14:5</t>
  </si>
  <si>
    <t>5:0</t>
  </si>
  <si>
    <t>15:3</t>
  </si>
  <si>
    <t>0:5</t>
  </si>
  <si>
    <t>4:15</t>
  </si>
  <si>
    <t>6</t>
  </si>
  <si>
    <t>Froebel</t>
  </si>
  <si>
    <t>Kleinert, K.-H.</t>
  </si>
  <si>
    <t>15:0</t>
  </si>
  <si>
    <t>3:15</t>
  </si>
  <si>
    <t>11:7</t>
  </si>
  <si>
    <t>8:12</t>
  </si>
  <si>
    <t>10:9</t>
  </si>
  <si>
    <t>Goldacker</t>
  </si>
  <si>
    <t>Schönhoff</t>
  </si>
  <si>
    <t>15:2</t>
  </si>
  <si>
    <t>13:5</t>
  </si>
  <si>
    <t>0:15</t>
  </si>
  <si>
    <t>8:9</t>
  </si>
  <si>
    <t>10:8</t>
  </si>
  <si>
    <t>5:12</t>
  </si>
  <si>
    <t>Gorontzi</t>
  </si>
  <si>
    <t>Mayer</t>
  </si>
  <si>
    <t>9:1</t>
  </si>
  <si>
    <t>4:6</t>
  </si>
  <si>
    <t>Hanf</t>
  </si>
  <si>
    <t>Janzen</t>
  </si>
  <si>
    <t>12:3</t>
  </si>
  <si>
    <t>3:12</t>
  </si>
  <si>
    <t>8:10</t>
  </si>
  <si>
    <t>6:10</t>
  </si>
  <si>
    <t>Görtz</t>
  </si>
  <si>
    <t>Borrmann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</si>
</sst>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  <numFmt numFmtId="165" formatCode="#,##0\ &quot;DM&quot;;\-#,##0\ &quot;DM&quot;"/>
    <numFmt numFmtId="166" formatCode="#,##0\ &quot;DM&quot;;[Red]\-#,##0\ &quot;DM&quot;"/>
    <numFmt numFmtId="167" formatCode="#,##0.00\ &quot;DM&quot;;\-#,##0.00\ &quot;DM&quot;"/>
    <numFmt numFmtId="168" formatCode="#,##0.00\ &quot;DM&quot;;[Red]\-#,##0.00\ &quot;DM&quot;"/>
    <numFmt numFmtId="169" formatCode="_-* #,##0\ &quot;DM&quot;_-;\-* #,##0\ &quot;DM&quot;_-;_-* &quot;-&quot;\ &quot;DM&quot;_-;_-@_-"/>
    <numFmt numFmtId="170" formatCode="_-* #,##0\ _D_M_-;\-* #,##0\ _D_M_-;_-* &quot;-&quot;\ _D_M_-;_-@_-"/>
    <numFmt numFmtId="171" formatCode="_-* #,##0.00\ &quot;DM&quot;_-;\-* #,##0.00\ &quot;DM&quot;_-;_-* &quot;-&quot;??\ &quot;DM&quot;_-;_-@_-"/>
    <numFmt numFmtId="172" formatCode="_-* #,##0.00\ _D_M_-;\-* #,##0.00\ _D_M_-;_-* &quot;-&quot;??\ _D_M_-;_-@_-"/>
    <numFmt numFmtId="173" formatCode="\ \ General"/>
  </numFmts>
  <fonts count="30">
    <font>
      <sz val="12"/>
      <name val="Syntax"/>
      <family val="0"/>
    </font>
    <font>
      <sz val="8"/>
      <name val="Syntax"/>
      <family val="0"/>
    </font>
    <font>
      <b/>
      <sz val="1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name val="Syntax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2"/>
      <color indexed="12"/>
      <name val="Syntax"/>
      <family val="0"/>
    </font>
    <font>
      <u val="single"/>
      <sz val="12"/>
      <color indexed="36"/>
      <name val="Syntax"/>
      <family val="0"/>
    </font>
    <font>
      <b/>
      <sz val="9"/>
      <name val="Arial"/>
      <family val="2"/>
    </font>
    <font>
      <i/>
      <sz val="9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i/>
      <sz val="16"/>
      <name val="Arial"/>
      <family val="2"/>
    </font>
    <font>
      <sz val="5"/>
      <name val="Arial"/>
      <family val="2"/>
    </font>
    <font>
      <b/>
      <i/>
      <sz val="12"/>
      <name val="Arial"/>
      <family val="2"/>
    </font>
    <font>
      <sz val="10"/>
      <name val="Syntax"/>
      <family val="0"/>
    </font>
    <font>
      <i/>
      <sz val="8"/>
      <name val="Arial"/>
      <family val="2"/>
    </font>
    <font>
      <sz val="5"/>
      <name val="Syntax"/>
      <family val="0"/>
    </font>
    <font>
      <b/>
      <sz val="20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strike/>
      <sz val="11"/>
      <name val="Arial"/>
      <family val="2"/>
    </font>
    <font>
      <strike/>
      <sz val="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49" fontId="16" fillId="4" borderId="2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8" fillId="0" borderId="0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23" fillId="0" borderId="0" xfId="20" applyFont="1" applyBorder="1" applyAlignment="1">
      <alignment/>
      <protection/>
    </xf>
    <xf numFmtId="0" fontId="3" fillId="0" borderId="0" xfId="20" applyFont="1" applyAlignment="1">
      <alignment horizontal="center"/>
      <protection/>
    </xf>
    <xf numFmtId="0" fontId="19" fillId="0" borderId="0" xfId="0" applyFont="1" applyAlignment="1">
      <alignment/>
    </xf>
    <xf numFmtId="0" fontId="16" fillId="3" borderId="2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20" fillId="0" borderId="0" xfId="0" applyFont="1" applyAlignment="1">
      <alignment/>
    </xf>
    <xf numFmtId="49" fontId="21" fillId="0" borderId="3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24" fillId="0" borderId="0" xfId="20" applyFont="1" applyBorder="1" applyAlignment="1">
      <alignment/>
      <protection/>
    </xf>
    <xf numFmtId="0" fontId="3" fillId="0" borderId="0" xfId="20" applyFont="1" applyBorder="1" applyAlignment="1">
      <alignment horizontal="center"/>
      <protection/>
    </xf>
    <xf numFmtId="0" fontId="25" fillId="0" borderId="0" xfId="20" applyFont="1" applyBorder="1" applyAlignment="1">
      <alignment horizontal="left" vertical="center"/>
      <protection/>
    </xf>
    <xf numFmtId="0" fontId="23" fillId="0" borderId="0" xfId="20" applyFont="1" applyBorder="1" applyAlignment="1">
      <alignment horizontal="left"/>
      <protection/>
    </xf>
    <xf numFmtId="0" fontId="16" fillId="0" borderId="0" xfId="20" applyAlignment="1">
      <alignment horizontal="left"/>
      <protection/>
    </xf>
    <xf numFmtId="0" fontId="26" fillId="0" borderId="0" xfId="20" applyFont="1" applyBorder="1" applyAlignment="1">
      <alignment horizontal="center"/>
      <protection/>
    </xf>
    <xf numFmtId="49" fontId="25" fillId="0" borderId="0" xfId="20" applyNumberFormat="1" applyFont="1" applyBorder="1" applyAlignment="1">
      <alignment horizontal="left"/>
      <protection/>
    </xf>
    <xf numFmtId="49" fontId="25" fillId="0" borderId="0" xfId="20" applyNumberFormat="1" applyFont="1" applyBorder="1" applyAlignment="1">
      <alignment horizontal="left" vertical="center"/>
      <protection/>
    </xf>
    <xf numFmtId="0" fontId="27" fillId="0" borderId="5" xfId="20" applyFont="1" applyBorder="1" applyAlignment="1">
      <alignment horizontal="left" vertical="top"/>
      <protection/>
    </xf>
    <xf numFmtId="0" fontId="3" fillId="0" borderId="6" xfId="20" applyFont="1" applyFill="1" applyBorder="1" applyAlignment="1">
      <alignment horizontal="left"/>
      <protection/>
    </xf>
    <xf numFmtId="0" fontId="3" fillId="0" borderId="0" xfId="20" applyFont="1" applyFill="1" applyAlignment="1">
      <alignment horizontal="center"/>
      <protection/>
    </xf>
    <xf numFmtId="0" fontId="3" fillId="0" borderId="0" xfId="20" applyFont="1" applyBorder="1" applyAlignment="1">
      <alignment horizontal="left"/>
      <protection/>
    </xf>
    <xf numFmtId="0" fontId="3" fillId="0" borderId="7" xfId="20" applyFont="1" applyBorder="1" applyAlignment="1">
      <alignment horizontal="left"/>
      <protection/>
    </xf>
    <xf numFmtId="0" fontId="3" fillId="0" borderId="5" xfId="20" applyFont="1" applyFill="1" applyBorder="1" applyAlignment="1">
      <alignment horizontal="left"/>
      <protection/>
    </xf>
    <xf numFmtId="0" fontId="3" fillId="0" borderId="0" xfId="20" applyFont="1" applyFill="1" applyBorder="1" applyAlignment="1">
      <alignment horizontal="left"/>
      <protection/>
    </xf>
    <xf numFmtId="0" fontId="27" fillId="0" borderId="0" xfId="20" applyFont="1" applyBorder="1" applyAlignment="1">
      <alignment horizontal="left" vertical="top"/>
      <protection/>
    </xf>
    <xf numFmtId="0" fontId="3" fillId="0" borderId="8" xfId="20" applyFont="1" applyFill="1" applyBorder="1" applyAlignment="1">
      <alignment horizontal="left"/>
      <protection/>
    </xf>
    <xf numFmtId="0" fontId="27" fillId="0" borderId="5" xfId="20" applyFont="1" applyFill="1" applyBorder="1" applyAlignment="1">
      <alignment horizontal="left"/>
      <protection/>
    </xf>
    <xf numFmtId="0" fontId="27" fillId="0" borderId="8" xfId="20" applyFont="1" applyBorder="1" applyAlignment="1">
      <alignment horizontal="left" vertical="top"/>
      <protection/>
    </xf>
    <xf numFmtId="0" fontId="3" fillId="0" borderId="7" xfId="20" applyFont="1" applyFill="1" applyBorder="1" applyAlignment="1">
      <alignment horizontal="left"/>
      <protection/>
    </xf>
    <xf numFmtId="0" fontId="3" fillId="0" borderId="6" xfId="20" applyFont="1" applyBorder="1" applyAlignment="1">
      <alignment horizontal="left"/>
      <protection/>
    </xf>
    <xf numFmtId="0" fontId="3" fillId="0" borderId="5" xfId="20" applyFont="1" applyBorder="1" applyAlignment="1">
      <alignment horizontal="left"/>
      <protection/>
    </xf>
    <xf numFmtId="0" fontId="3" fillId="0" borderId="8" xfId="20" applyFont="1" applyBorder="1" applyAlignment="1">
      <alignment horizontal="left"/>
      <protection/>
    </xf>
    <xf numFmtId="0" fontId="27" fillId="0" borderId="0" xfId="20" applyFont="1" applyBorder="1" applyAlignment="1">
      <alignment horizontal="left"/>
      <protection/>
    </xf>
    <xf numFmtId="0" fontId="27" fillId="0" borderId="0" xfId="20" applyFont="1" applyFill="1" applyBorder="1" applyAlignment="1">
      <alignment horizontal="left"/>
      <protection/>
    </xf>
    <xf numFmtId="0" fontId="3" fillId="0" borderId="9" xfId="20" applyFont="1" applyBorder="1" applyAlignment="1">
      <alignment horizontal="left"/>
      <protection/>
    </xf>
    <xf numFmtId="0" fontId="3" fillId="0" borderId="0" xfId="20" applyFont="1" applyBorder="1" applyAlignment="1">
      <alignment horizontal="right"/>
      <protection/>
    </xf>
    <xf numFmtId="0" fontId="25" fillId="0" borderId="0" xfId="20" applyFont="1" applyAlignment="1">
      <alignment horizontal="left" vertical="center"/>
      <protection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8" fillId="0" borderId="3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49" fontId="16" fillId="4" borderId="2" xfId="0" applyNumberFormat="1" applyFont="1" applyFill="1" applyBorder="1" applyAlignment="1">
      <alignment horizontal="center" vertical="center"/>
    </xf>
    <xf numFmtId="49" fontId="14" fillId="4" borderId="2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8" xfId="0" applyFont="1" applyBorder="1" applyAlignment="1">
      <alignment horizontal="left" vertical="center"/>
    </xf>
    <xf numFmtId="49" fontId="14" fillId="4" borderId="3" xfId="0" applyNumberFormat="1" applyFont="1" applyFill="1" applyBorder="1" applyAlignment="1">
      <alignment horizontal="center" vertical="center"/>
    </xf>
    <xf numFmtId="49" fontId="14" fillId="4" borderId="1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indent="1"/>
    </xf>
    <xf numFmtId="0" fontId="7" fillId="2" borderId="4" xfId="0" applyFont="1" applyFill="1" applyBorder="1" applyAlignment="1">
      <alignment horizontal="left" vertical="center" indent="1"/>
    </xf>
    <xf numFmtId="0" fontId="7" fillId="2" borderId="4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49" fontId="16" fillId="4" borderId="3" xfId="0" applyNumberFormat="1" applyFont="1" applyFill="1" applyBorder="1" applyAlignment="1">
      <alignment horizontal="center" vertical="center"/>
    </xf>
    <xf numFmtId="49" fontId="16" fillId="4" borderId="1" xfId="0" applyNumberFormat="1" applyFont="1" applyFill="1" applyBorder="1" applyAlignment="1">
      <alignment horizontal="center" vertical="center"/>
    </xf>
    <xf numFmtId="0" fontId="15" fillId="0" borderId="2" xfId="0" applyFont="1" applyBorder="1" applyAlignment="1">
      <alignment horizontal="left" vertical="center" indent="2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left" vertical="center" indent="2"/>
    </xf>
    <xf numFmtId="0" fontId="14" fillId="2" borderId="4" xfId="0" applyFont="1" applyFill="1" applyBorder="1" applyAlignment="1">
      <alignment horizontal="left" vertical="center" indent="2"/>
    </xf>
    <xf numFmtId="0" fontId="14" fillId="2" borderId="1" xfId="0" applyFont="1" applyFill="1" applyBorder="1" applyAlignment="1">
      <alignment horizontal="left" vertical="center" indent="2"/>
    </xf>
    <xf numFmtId="0" fontId="29" fillId="0" borderId="4" xfId="0" applyFont="1" applyBorder="1" applyAlignment="1">
      <alignment horizontal="left" vertical="center"/>
    </xf>
    <xf numFmtId="0" fontId="29" fillId="0" borderId="1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8" xfId="0" applyFont="1" applyBorder="1" applyAlignment="1">
      <alignment horizontal="left" vertical="center"/>
    </xf>
    <xf numFmtId="0" fontId="28" fillId="0" borderId="2" xfId="0" applyFont="1" applyBorder="1" applyAlignment="1">
      <alignment horizontal="left" vertical="center" indent="2"/>
    </xf>
    <xf numFmtId="0" fontId="16" fillId="0" borderId="1" xfId="0" applyFont="1" applyBorder="1" applyAlignment="1">
      <alignment horizontal="center" vertical="center"/>
    </xf>
    <xf numFmtId="20" fontId="16" fillId="0" borderId="1" xfId="0" applyNumberFormat="1" applyFont="1" applyBorder="1" applyAlignment="1">
      <alignment horizontal="center" vertical="center"/>
    </xf>
    <xf numFmtId="20" fontId="16" fillId="0" borderId="2" xfId="0" applyNumberFormat="1" applyFont="1" applyBorder="1" applyAlignment="1">
      <alignment horizontal="center" vertical="center"/>
    </xf>
    <xf numFmtId="0" fontId="16" fillId="0" borderId="2" xfId="0" applyFont="1" applyBorder="1" applyAlignment="1" quotePrefix="1">
      <alignment horizontal="center" vertical="center"/>
    </xf>
    <xf numFmtId="0" fontId="3" fillId="0" borderId="6" xfId="20" applyFont="1" applyBorder="1" applyAlignment="1">
      <alignment horizontal="left" vertical="top"/>
      <protection/>
    </xf>
    <xf numFmtId="0" fontId="3" fillId="0" borderId="11" xfId="20" applyFont="1" applyBorder="1" applyAlignment="1">
      <alignment horizontal="left"/>
      <protection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KO-Raster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workbookViewId="0" topLeftCell="A1">
      <selection activeCell="P10" sqref="P10:Q10"/>
    </sheetView>
  </sheetViews>
  <sheetFormatPr defaultColWidth="11.19921875" defaultRowHeight="15"/>
  <cols>
    <col min="1" max="1" width="3.59765625" style="0" customWidth="1"/>
    <col min="2" max="4" width="4.796875" style="0" customWidth="1"/>
    <col min="5" max="5" width="2.796875" style="0" customWidth="1"/>
    <col min="6" max="6" width="4.796875" style="0" customWidth="1"/>
    <col min="7" max="15" width="4.59765625" style="0" customWidth="1"/>
    <col min="16" max="17" width="3.796875" style="0" customWidth="1"/>
    <col min="18" max="20" width="5.796875" style="0" customWidth="1"/>
  </cols>
  <sheetData>
    <row r="1" spans="1:16" ht="23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20.25">
      <c r="A3" s="3" t="s">
        <v>1</v>
      </c>
      <c r="B3" s="2"/>
      <c r="C3" s="2"/>
      <c r="D3" s="2"/>
      <c r="E3" s="21" t="s">
        <v>37</v>
      </c>
      <c r="F3" s="21"/>
      <c r="G3" s="21"/>
      <c r="H3" s="21"/>
      <c r="I3" s="21"/>
      <c r="J3" s="2"/>
      <c r="K3" s="2"/>
      <c r="L3" s="3" t="s">
        <v>2</v>
      </c>
      <c r="M3" s="2"/>
      <c r="N3" s="2"/>
      <c r="O3" s="21">
        <v>1</v>
      </c>
      <c r="P3" s="2"/>
    </row>
    <row r="4" spans="1:16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7" s="5" customFormat="1" ht="27" customHeight="1">
      <c r="A5" s="15" t="s">
        <v>3</v>
      </c>
      <c r="B5" s="82" t="s">
        <v>4</v>
      </c>
      <c r="C5" s="83"/>
      <c r="D5" s="83"/>
      <c r="E5" s="83"/>
      <c r="F5" s="84"/>
      <c r="G5" s="15">
        <v>1</v>
      </c>
      <c r="H5" s="15">
        <v>2</v>
      </c>
      <c r="I5" s="15">
        <v>3</v>
      </c>
      <c r="J5" s="15">
        <v>4</v>
      </c>
      <c r="K5" s="15">
        <v>5</v>
      </c>
      <c r="L5" s="81" t="s">
        <v>5</v>
      </c>
      <c r="M5" s="81"/>
      <c r="N5" s="81" t="s">
        <v>13</v>
      </c>
      <c r="O5" s="81"/>
      <c r="P5" s="81" t="s">
        <v>6</v>
      </c>
      <c r="Q5" s="81"/>
    </row>
    <row r="6" spans="1:17" ht="27" customHeight="1">
      <c r="A6" s="15">
        <v>1</v>
      </c>
      <c r="B6" s="80" t="s">
        <v>81</v>
      </c>
      <c r="C6" s="80"/>
      <c r="D6" s="80"/>
      <c r="E6" s="80"/>
      <c r="F6" s="80"/>
      <c r="G6" s="16"/>
      <c r="H6" s="17" t="str">
        <f>M23</f>
        <v>3:0</v>
      </c>
      <c r="I6" s="17" t="str">
        <f>M21</f>
        <v>3:0</v>
      </c>
      <c r="J6" s="18" t="str">
        <f>M19</f>
        <v>3:0</v>
      </c>
      <c r="K6" s="18" t="str">
        <f>M17</f>
        <v>3:1</v>
      </c>
      <c r="L6" s="78" t="s">
        <v>130</v>
      </c>
      <c r="M6" s="79"/>
      <c r="N6" s="78" t="s">
        <v>131</v>
      </c>
      <c r="O6" s="79"/>
      <c r="P6" s="72" t="s">
        <v>132</v>
      </c>
      <c r="Q6" s="73"/>
    </row>
    <row r="7" spans="1:17" ht="27" customHeight="1">
      <c r="A7" s="15">
        <v>2</v>
      </c>
      <c r="B7" s="80" t="s">
        <v>82</v>
      </c>
      <c r="C7" s="80"/>
      <c r="D7" s="80"/>
      <c r="E7" s="80"/>
      <c r="F7" s="80"/>
      <c r="G7" s="17" t="str">
        <f>CONCATENATE(IF(SEARCH(":",H6)=3,MID(H6,4,2),MID(H6,3,1)),":",IF(SEARCH(":",H6)=3,MID(H6,1,2),MID(H6,1,1)))</f>
        <v>0:3</v>
      </c>
      <c r="H7" s="16"/>
      <c r="I7" s="17" t="str">
        <f>M20</f>
        <v>0:3</v>
      </c>
      <c r="J7" s="18" t="str">
        <f>M18</f>
        <v>0:3</v>
      </c>
      <c r="K7" s="18" t="str">
        <f>M15</f>
        <v>0:3</v>
      </c>
      <c r="L7" s="78" t="s">
        <v>133</v>
      </c>
      <c r="M7" s="79"/>
      <c r="N7" s="78" t="s">
        <v>134</v>
      </c>
      <c r="O7" s="79"/>
      <c r="P7" s="72" t="s">
        <v>135</v>
      </c>
      <c r="Q7" s="73"/>
    </row>
    <row r="8" spans="1:17" ht="27" customHeight="1">
      <c r="A8" s="15">
        <v>3</v>
      </c>
      <c r="B8" s="80" t="s">
        <v>83</v>
      </c>
      <c r="C8" s="80"/>
      <c r="D8" s="80"/>
      <c r="E8" s="80"/>
      <c r="F8" s="80"/>
      <c r="G8" s="17" t="str">
        <f>CONCATENATE(IF(SEARCH(":",I6)=3,MID(I6,4,2),MID(I6,3,1)),":",IF(SEARCH(":",I6)=3,MID(I6,1,2),MID(I6,1,1)))</f>
        <v>0:3</v>
      </c>
      <c r="H8" s="17" t="str">
        <f>CONCATENATE(IF(SEARCH(":",I7)=3,MID(I7,4,2),MID(I7,3,1)),":",IF(SEARCH(":",I7)=3,MID(I7,1,2),MID(I7,1,1)))</f>
        <v>3:0</v>
      </c>
      <c r="I8" s="16"/>
      <c r="J8" s="19" t="str">
        <f>M16</f>
        <v>3:0</v>
      </c>
      <c r="K8" s="18" t="str">
        <f>M24</f>
        <v>3:1</v>
      </c>
      <c r="L8" s="78" t="s">
        <v>128</v>
      </c>
      <c r="M8" s="79"/>
      <c r="N8" s="78" t="s">
        <v>136</v>
      </c>
      <c r="O8" s="79"/>
      <c r="P8" s="72" t="s">
        <v>137</v>
      </c>
      <c r="Q8" s="73"/>
    </row>
    <row r="9" spans="1:17" ht="27" customHeight="1">
      <c r="A9" s="15">
        <v>4</v>
      </c>
      <c r="B9" s="80" t="s">
        <v>84</v>
      </c>
      <c r="C9" s="80"/>
      <c r="D9" s="80"/>
      <c r="E9" s="80"/>
      <c r="F9" s="80"/>
      <c r="G9" s="17" t="str">
        <f>CONCATENATE(IF(SEARCH(":",J6)=3,MID(J6,4,2),MID(J6,3,1)),":",IF(SEARCH(":",J6)=3,MID(J6,1,2),MID(J6,1,1)))</f>
        <v>0:3</v>
      </c>
      <c r="H9" s="17" t="str">
        <f>CONCATENATE(IF(SEARCH(":",J7)=3,MID(J7,4,2),MID(J7,3,1)),":",IF(SEARCH(":",J7)=3,MID(J7,1,2),MID(J7,1,1)))</f>
        <v>3:0</v>
      </c>
      <c r="I9" s="17" t="str">
        <f>CONCATENATE(IF(SEARCH(":",J8)=3,MID(J8,4,2),MID(J8,3,1)),":",IF(SEARCH(":",J8)=3,MID(J8,1,2),MID(J8,1,1)))</f>
        <v>0:3</v>
      </c>
      <c r="J9" s="16"/>
      <c r="K9" s="18" t="str">
        <f>M22</f>
        <v>1:3</v>
      </c>
      <c r="L9" s="67" t="s">
        <v>129</v>
      </c>
      <c r="M9" s="67"/>
      <c r="N9" s="67" t="s">
        <v>138</v>
      </c>
      <c r="O9" s="67"/>
      <c r="P9" s="68" t="s">
        <v>139</v>
      </c>
      <c r="Q9" s="68"/>
    </row>
    <row r="10" spans="1:17" ht="27" customHeight="1">
      <c r="A10" s="15">
        <v>5</v>
      </c>
      <c r="B10" s="80" t="s">
        <v>85</v>
      </c>
      <c r="C10" s="80"/>
      <c r="D10" s="80"/>
      <c r="E10" s="80"/>
      <c r="F10" s="80"/>
      <c r="G10" s="17" t="str">
        <f>CONCATENATE(IF(SEARCH(":",K6)=3,MID(K6,4,2),MID(K6,3,1)),":",IF(SEARCH(":",K6)=3,MID(K6,1,2),MID(K6,1,1)))</f>
        <v>1:3</v>
      </c>
      <c r="H10" s="17" t="str">
        <f>CONCATENATE(IF(SEARCH(":",K7)=3,MID(K7,4,2),MID(K7,3,1)),":",IF(SEARCH(":",K7)=3,MID(K7,1,2),MID(K7,1,1)))</f>
        <v>3:0</v>
      </c>
      <c r="I10" s="17" t="str">
        <f>CONCATENATE(IF(SEARCH(":",K8)=3,MID(K8,4,2),MID(K8,3,1)),":",IF(SEARCH(":",K8)=3,MID(K8,1,2),MID(K8,1,1)))</f>
        <v>1:3</v>
      </c>
      <c r="J10" s="17" t="str">
        <f>CONCATENATE(IF(SEARCH(":",K9)=3,MID(K9,4,2),MID(K9,3,1)),":",IF(SEARCH(":",K9)=3,MID(K9,1,2),MID(K9,1,1)))</f>
        <v>3:1</v>
      </c>
      <c r="K10" s="16"/>
      <c r="L10" s="67" t="s">
        <v>140</v>
      </c>
      <c r="M10" s="67"/>
      <c r="N10" s="67" t="s">
        <v>141</v>
      </c>
      <c r="O10" s="67"/>
      <c r="P10" s="68" t="s">
        <v>142</v>
      </c>
      <c r="Q10" s="68"/>
    </row>
    <row r="11" spans="1:16" ht="4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5.75">
      <c r="A12" s="4" t="s">
        <v>7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15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s="5" customFormat="1" ht="27" customHeight="1">
      <c r="A14" s="13" t="s">
        <v>35</v>
      </c>
      <c r="B14" s="14" t="s">
        <v>36</v>
      </c>
      <c r="C14" s="74" t="s">
        <v>4</v>
      </c>
      <c r="D14" s="75"/>
      <c r="E14" s="10"/>
      <c r="F14" s="76" t="s">
        <v>4</v>
      </c>
      <c r="G14" s="77"/>
      <c r="H14" s="11" t="s">
        <v>8</v>
      </c>
      <c r="I14" s="12" t="s">
        <v>9</v>
      </c>
      <c r="J14" s="12" t="s">
        <v>10</v>
      </c>
      <c r="K14" s="12" t="s">
        <v>11</v>
      </c>
      <c r="L14" s="12" t="s">
        <v>12</v>
      </c>
      <c r="M14" s="12" t="s">
        <v>13</v>
      </c>
      <c r="P14" s="4"/>
    </row>
    <row r="15" spans="1:16" ht="27" customHeight="1">
      <c r="A15" s="9" t="s">
        <v>14</v>
      </c>
      <c r="B15" s="8" t="s">
        <v>31</v>
      </c>
      <c r="C15" s="69" t="str">
        <f>B7</f>
        <v>Genzer (FZ Jülich)</v>
      </c>
      <c r="D15" s="70"/>
      <c r="E15" s="22" t="s">
        <v>16</v>
      </c>
      <c r="F15" s="70" t="str">
        <f>B10</f>
        <v>Woyck (Post SV RS)</v>
      </c>
      <c r="G15" s="71"/>
      <c r="H15" s="91">
        <v>0.1326388888888889</v>
      </c>
      <c r="I15" s="92">
        <v>0.09097222222222222</v>
      </c>
      <c r="J15" s="92">
        <v>0.09097222222222222</v>
      </c>
      <c r="K15" s="17"/>
      <c r="L15" s="17"/>
      <c r="M15" s="20" t="s">
        <v>126</v>
      </c>
      <c r="P15" s="2"/>
    </row>
    <row r="16" spans="1:16" ht="27" customHeight="1">
      <c r="A16" s="9" t="s">
        <v>17</v>
      </c>
      <c r="B16" s="8" t="s">
        <v>23</v>
      </c>
      <c r="C16" s="64" t="str">
        <f>B8</f>
        <v>Rubach (BKV Solingen)</v>
      </c>
      <c r="D16" s="65"/>
      <c r="E16" s="23" t="s">
        <v>16</v>
      </c>
      <c r="F16" s="65" t="str">
        <f>B9</f>
        <v>Zlobko (TTC Struck RS)</v>
      </c>
      <c r="G16" s="66"/>
      <c r="H16" s="91">
        <v>0.4611111111111111</v>
      </c>
      <c r="I16" s="92">
        <v>0.46458333333333335</v>
      </c>
      <c r="J16" s="92">
        <v>0.4618055555555556</v>
      </c>
      <c r="K16" s="17"/>
      <c r="L16" s="17"/>
      <c r="M16" s="20" t="s">
        <v>127</v>
      </c>
      <c r="P16" s="2"/>
    </row>
    <row r="17" spans="1:16" ht="27" customHeight="1">
      <c r="A17" s="9" t="s">
        <v>19</v>
      </c>
      <c r="B17" s="8" t="s">
        <v>32</v>
      </c>
      <c r="C17" s="64" t="str">
        <f>B6</f>
        <v>Rohr (Zehlendorf)</v>
      </c>
      <c r="D17" s="65"/>
      <c r="E17" s="23" t="s">
        <v>16</v>
      </c>
      <c r="F17" s="65" t="str">
        <f>B10</f>
        <v>Woyck (Post SV RS)</v>
      </c>
      <c r="G17" s="66"/>
      <c r="H17" s="91">
        <v>0.46458333333333335</v>
      </c>
      <c r="I17" s="92">
        <v>0.46319444444444446</v>
      </c>
      <c r="J17" s="92">
        <v>0.5097222222222222</v>
      </c>
      <c r="K17" s="92">
        <v>0.46388888888888885</v>
      </c>
      <c r="L17" s="17"/>
      <c r="M17" s="20" t="s">
        <v>128</v>
      </c>
      <c r="P17" s="2"/>
    </row>
    <row r="18" spans="1:16" ht="27" customHeight="1">
      <c r="A18" s="9" t="s">
        <v>24</v>
      </c>
      <c r="B18" s="8" t="s">
        <v>22</v>
      </c>
      <c r="C18" s="69" t="str">
        <f>B7</f>
        <v>Genzer (FZ Jülich)</v>
      </c>
      <c r="D18" s="70"/>
      <c r="E18" s="22" t="s">
        <v>16</v>
      </c>
      <c r="F18" s="70" t="str">
        <f>B9</f>
        <v>Zlobko (TTC Struck RS)</v>
      </c>
      <c r="G18" s="71"/>
      <c r="H18" s="91">
        <v>0.21597222222222223</v>
      </c>
      <c r="I18" s="92">
        <v>0.34097222222222223</v>
      </c>
      <c r="J18" s="92">
        <v>0.1326388888888889</v>
      </c>
      <c r="K18" s="17"/>
      <c r="L18" s="17"/>
      <c r="M18" s="20" t="s">
        <v>126</v>
      </c>
      <c r="P18" s="2"/>
    </row>
    <row r="19" spans="1:16" ht="27" customHeight="1">
      <c r="A19" s="9" t="s">
        <v>25</v>
      </c>
      <c r="B19" s="8" t="s">
        <v>21</v>
      </c>
      <c r="C19" s="64" t="str">
        <f>B6</f>
        <v>Rohr (Zehlendorf)</v>
      </c>
      <c r="D19" s="65"/>
      <c r="E19" s="23" t="s">
        <v>16</v>
      </c>
      <c r="F19" s="65" t="str">
        <f>B9</f>
        <v>Zlobko (TTC Struck RS)</v>
      </c>
      <c r="G19" s="66"/>
      <c r="H19" s="91">
        <v>0.4625</v>
      </c>
      <c r="I19" s="92">
        <v>0.4618055555555556</v>
      </c>
      <c r="J19" s="92">
        <v>0.46388888888888885</v>
      </c>
      <c r="K19" s="17"/>
      <c r="L19" s="17"/>
      <c r="M19" s="20" t="s">
        <v>127</v>
      </c>
      <c r="P19" s="2"/>
    </row>
    <row r="20" spans="1:16" ht="27" customHeight="1">
      <c r="A20" s="9" t="s">
        <v>26</v>
      </c>
      <c r="B20" s="8" t="s">
        <v>15</v>
      </c>
      <c r="C20" s="64" t="str">
        <f>B7</f>
        <v>Genzer (FZ Jülich)</v>
      </c>
      <c r="D20" s="65"/>
      <c r="E20" s="23" t="s">
        <v>16</v>
      </c>
      <c r="F20" s="65" t="str">
        <f>B8</f>
        <v>Rubach (BKV Solingen)</v>
      </c>
      <c r="G20" s="66"/>
      <c r="H20" s="91">
        <v>0.3826388888888889</v>
      </c>
      <c r="I20" s="92">
        <v>0.3826388888888889</v>
      </c>
      <c r="J20" s="92">
        <v>0.21597222222222223</v>
      </c>
      <c r="K20" s="17"/>
      <c r="L20" s="17"/>
      <c r="M20" s="20" t="s">
        <v>126</v>
      </c>
      <c r="P20" s="2"/>
    </row>
    <row r="21" spans="1:16" ht="27" customHeight="1">
      <c r="A21" s="9" t="s">
        <v>27</v>
      </c>
      <c r="B21" s="8" t="s">
        <v>18</v>
      </c>
      <c r="C21" s="64" t="str">
        <f>B6</f>
        <v>Rohr (Zehlendorf)</v>
      </c>
      <c r="D21" s="65"/>
      <c r="E21" s="23" t="s">
        <v>16</v>
      </c>
      <c r="F21" s="65" t="str">
        <f>B8</f>
        <v>Rubach (BKV Solingen)</v>
      </c>
      <c r="G21" s="66"/>
      <c r="H21" s="91">
        <v>0.4618055555555556</v>
      </c>
      <c r="I21" s="92">
        <v>0.4604166666666667</v>
      </c>
      <c r="J21" s="92">
        <v>0.46388888888888885</v>
      </c>
      <c r="K21" s="17"/>
      <c r="L21" s="17"/>
      <c r="M21" s="20" t="s">
        <v>127</v>
      </c>
      <c r="P21" s="2"/>
    </row>
    <row r="22" spans="1:16" ht="27" customHeight="1">
      <c r="A22" s="9" t="s">
        <v>28</v>
      </c>
      <c r="B22" s="8" t="s">
        <v>33</v>
      </c>
      <c r="C22" s="69" t="str">
        <f>B9</f>
        <v>Zlobko (TTC Struck RS)</v>
      </c>
      <c r="D22" s="70"/>
      <c r="E22" s="22" t="s">
        <v>16</v>
      </c>
      <c r="F22" s="70" t="str">
        <f>B10</f>
        <v>Woyck (Post SV RS)</v>
      </c>
      <c r="G22" s="71"/>
      <c r="H22" s="91">
        <v>0.3826388888888889</v>
      </c>
      <c r="I22" s="92">
        <v>0.46319444444444446</v>
      </c>
      <c r="J22" s="92">
        <v>0.5097222222222222</v>
      </c>
      <c r="K22" s="92">
        <v>0.34097222222222223</v>
      </c>
      <c r="L22" s="17"/>
      <c r="M22" s="20" t="s">
        <v>129</v>
      </c>
      <c r="P22" s="2"/>
    </row>
    <row r="23" spans="1:16" ht="27" customHeight="1">
      <c r="A23" s="9" t="s">
        <v>29</v>
      </c>
      <c r="B23" s="8" t="s">
        <v>20</v>
      </c>
      <c r="C23" s="64" t="str">
        <f>B6</f>
        <v>Rohr (Zehlendorf)</v>
      </c>
      <c r="D23" s="65"/>
      <c r="E23" s="23" t="s">
        <v>16</v>
      </c>
      <c r="F23" s="65" t="str">
        <f>B7</f>
        <v>Genzer (FZ Jülich)</v>
      </c>
      <c r="G23" s="66"/>
      <c r="H23" s="91">
        <v>0.46388888888888885</v>
      </c>
      <c r="I23" s="92">
        <v>0.4583333333333333</v>
      </c>
      <c r="J23" s="92">
        <v>0.4611111111111111</v>
      </c>
      <c r="K23" s="92"/>
      <c r="L23" s="17"/>
      <c r="M23" s="20" t="s">
        <v>127</v>
      </c>
      <c r="P23" s="2"/>
    </row>
    <row r="24" spans="1:16" ht="27" customHeight="1">
      <c r="A24" s="9" t="s">
        <v>30</v>
      </c>
      <c r="B24" s="8" t="s">
        <v>34</v>
      </c>
      <c r="C24" s="64" t="str">
        <f>B8</f>
        <v>Rubach (BKV Solingen)</v>
      </c>
      <c r="D24" s="65"/>
      <c r="E24" s="23" t="s">
        <v>16</v>
      </c>
      <c r="F24" s="65" t="str">
        <f>B10</f>
        <v>Woyck (Post SV RS)</v>
      </c>
      <c r="G24" s="66"/>
      <c r="H24" s="91">
        <v>0.5916666666666667</v>
      </c>
      <c r="I24" s="92">
        <v>0.21597222222222223</v>
      </c>
      <c r="J24" s="92">
        <v>0.46458333333333335</v>
      </c>
      <c r="K24" s="92">
        <v>0.46458333333333335</v>
      </c>
      <c r="L24" s="17"/>
      <c r="M24" s="20" t="s">
        <v>128</v>
      </c>
      <c r="P24" s="2"/>
    </row>
  </sheetData>
  <mergeCells count="46">
    <mergeCell ref="C23:D23"/>
    <mergeCell ref="F23:G23"/>
    <mergeCell ref="C24:D24"/>
    <mergeCell ref="F24:G24"/>
    <mergeCell ref="C21:D21"/>
    <mergeCell ref="F21:G21"/>
    <mergeCell ref="C22:D22"/>
    <mergeCell ref="F22:G22"/>
    <mergeCell ref="L10:M10"/>
    <mergeCell ref="N10:O10"/>
    <mergeCell ref="P10:Q10"/>
    <mergeCell ref="B10:F10"/>
    <mergeCell ref="P5:Q5"/>
    <mergeCell ref="L6:M6"/>
    <mergeCell ref="P6:Q6"/>
    <mergeCell ref="B5:F5"/>
    <mergeCell ref="B6:F6"/>
    <mergeCell ref="N6:O6"/>
    <mergeCell ref="N7:O7"/>
    <mergeCell ref="N8:O8"/>
    <mergeCell ref="L5:M5"/>
    <mergeCell ref="N5:O5"/>
    <mergeCell ref="P7:Q7"/>
    <mergeCell ref="P8:Q8"/>
    <mergeCell ref="C14:D14"/>
    <mergeCell ref="F14:G14"/>
    <mergeCell ref="L7:M7"/>
    <mergeCell ref="L8:M8"/>
    <mergeCell ref="B7:F7"/>
    <mergeCell ref="B8:F8"/>
    <mergeCell ref="B9:F9"/>
    <mergeCell ref="N9:O9"/>
    <mergeCell ref="L9:M9"/>
    <mergeCell ref="P9:Q9"/>
    <mergeCell ref="C18:D18"/>
    <mergeCell ref="F18:G18"/>
    <mergeCell ref="C15:D15"/>
    <mergeCell ref="C16:D16"/>
    <mergeCell ref="C17:D17"/>
    <mergeCell ref="F15:G15"/>
    <mergeCell ref="F16:G16"/>
    <mergeCell ref="F17:G17"/>
    <mergeCell ref="C19:D19"/>
    <mergeCell ref="F19:G19"/>
    <mergeCell ref="C20:D20"/>
    <mergeCell ref="F20:G20"/>
  </mergeCells>
  <printOptions/>
  <pageMargins left="0.75" right="0.29" top="1" bottom="1" header="0.4921259845" footer="0.49212598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2"/>
  <dimension ref="A1:I37"/>
  <sheetViews>
    <sheetView tabSelected="1" workbookViewId="0" topLeftCell="D16">
      <selection activeCell="F30" sqref="F30"/>
    </sheetView>
  </sheetViews>
  <sheetFormatPr defaultColWidth="11.19921875" defaultRowHeight="15"/>
  <cols>
    <col min="1" max="1" width="1.59765625" style="61" customWidth="1"/>
    <col min="2" max="6" width="20.796875" style="25" customWidth="1"/>
    <col min="7" max="7" width="7.796875" style="25" customWidth="1"/>
    <col min="8" max="9" width="3.19921875" style="25" customWidth="1"/>
    <col min="10" max="16384" width="8.8984375" style="25" customWidth="1"/>
  </cols>
  <sheetData>
    <row r="1" spans="1:9" ht="27" customHeight="1">
      <c r="A1" s="24" t="s">
        <v>0</v>
      </c>
      <c r="B1" s="24"/>
      <c r="C1" s="24"/>
      <c r="D1" s="24"/>
      <c r="F1" s="34" t="s">
        <v>78</v>
      </c>
      <c r="G1" s="35"/>
      <c r="H1" s="35"/>
      <c r="I1" s="35"/>
    </row>
    <row r="2" spans="1:9" ht="15" customHeight="1">
      <c r="A2" s="36"/>
      <c r="B2" s="37"/>
      <c r="C2" s="38"/>
      <c r="D2" s="38"/>
      <c r="E2" s="38"/>
      <c r="F2" s="34"/>
      <c r="G2" s="35"/>
      <c r="H2" s="35"/>
      <c r="I2" s="35"/>
    </row>
    <row r="3" spans="1:9" ht="15" customHeight="1">
      <c r="A3" s="36"/>
      <c r="B3" s="39" t="s">
        <v>48</v>
      </c>
      <c r="C3" s="39" t="s">
        <v>49</v>
      </c>
      <c r="D3" s="39" t="s">
        <v>50</v>
      </c>
      <c r="E3" s="39" t="s">
        <v>51</v>
      </c>
      <c r="F3" s="35"/>
      <c r="G3" s="35"/>
      <c r="H3" s="35"/>
      <c r="I3" s="35"/>
    </row>
    <row r="4" spans="1:9" ht="9" customHeight="1">
      <c r="A4" s="36"/>
      <c r="B4" s="35"/>
      <c r="C4" s="35"/>
      <c r="D4" s="35"/>
      <c r="E4" s="35"/>
      <c r="F4" s="35"/>
      <c r="G4" s="35"/>
      <c r="H4" s="35"/>
      <c r="I4" s="35"/>
    </row>
    <row r="5" spans="1:9" ht="15">
      <c r="A5" s="40" t="s">
        <v>52</v>
      </c>
      <c r="B5" s="54" t="s">
        <v>143</v>
      </c>
      <c r="C5" s="35"/>
      <c r="D5" s="35"/>
      <c r="E5" s="35"/>
      <c r="F5" s="35"/>
      <c r="G5" s="35"/>
      <c r="H5" s="35"/>
      <c r="I5" s="35"/>
    </row>
    <row r="6" spans="1:9" ht="15">
      <c r="A6" s="41"/>
      <c r="B6" s="42" t="s">
        <v>53</v>
      </c>
      <c r="C6" s="43" t="s">
        <v>143</v>
      </c>
      <c r="D6" s="44"/>
      <c r="E6" s="45"/>
      <c r="F6" s="45"/>
      <c r="G6" s="45"/>
      <c r="H6" s="35"/>
      <c r="I6" s="35"/>
    </row>
    <row r="7" spans="1:9" ht="15">
      <c r="A7" s="40" t="s">
        <v>54</v>
      </c>
      <c r="B7" s="46" t="s">
        <v>180</v>
      </c>
      <c r="C7" s="47"/>
      <c r="D7" s="48"/>
      <c r="E7" s="45"/>
      <c r="F7" s="45"/>
      <c r="G7" s="45"/>
      <c r="H7" s="35"/>
      <c r="I7" s="35"/>
    </row>
    <row r="8" spans="1:9" ht="15">
      <c r="A8" s="41"/>
      <c r="B8" s="49" t="s">
        <v>56</v>
      </c>
      <c r="C8" s="50"/>
      <c r="D8" s="43" t="s">
        <v>143</v>
      </c>
      <c r="E8" s="45"/>
      <c r="F8" s="45"/>
      <c r="G8" s="45"/>
      <c r="H8" s="35"/>
      <c r="I8" s="35"/>
    </row>
    <row r="9" spans="1:9" ht="15">
      <c r="A9" s="40" t="s">
        <v>55</v>
      </c>
      <c r="B9" s="94" t="s">
        <v>187</v>
      </c>
      <c r="C9" s="50"/>
      <c r="D9" s="51"/>
      <c r="E9" s="45"/>
      <c r="F9" s="45"/>
      <c r="G9" s="45"/>
      <c r="H9" s="35"/>
      <c r="I9" s="35"/>
    </row>
    <row r="10" spans="1:9" ht="15">
      <c r="A10" s="41"/>
      <c r="B10" s="52" t="s">
        <v>62</v>
      </c>
      <c r="C10" s="53" t="s">
        <v>187</v>
      </c>
      <c r="D10" s="50"/>
      <c r="E10" s="45"/>
      <c r="F10" s="45"/>
      <c r="G10" s="45"/>
      <c r="H10" s="35"/>
      <c r="I10" s="35"/>
    </row>
    <row r="11" spans="1:9" ht="15">
      <c r="A11" s="40" t="s">
        <v>57</v>
      </c>
      <c r="B11" s="46" t="s">
        <v>153</v>
      </c>
      <c r="C11" s="48"/>
      <c r="D11" s="50"/>
      <c r="E11" s="45"/>
      <c r="F11" s="45"/>
      <c r="G11" s="45"/>
      <c r="H11" s="35"/>
      <c r="I11" s="35"/>
    </row>
    <row r="12" spans="1:9" ht="15">
      <c r="A12" s="41"/>
      <c r="B12" s="49" t="s">
        <v>58</v>
      </c>
      <c r="C12" s="48"/>
      <c r="D12" s="50"/>
      <c r="E12" s="45"/>
      <c r="F12" s="45"/>
      <c r="G12" s="45"/>
      <c r="H12" s="35"/>
      <c r="I12" s="35"/>
    </row>
    <row r="13" spans="1:9" ht="15">
      <c r="A13" s="40" t="s">
        <v>59</v>
      </c>
      <c r="B13" s="54" t="s">
        <v>157</v>
      </c>
      <c r="C13" s="48"/>
      <c r="D13" s="50"/>
      <c r="E13" s="54" t="s">
        <v>172</v>
      </c>
      <c r="F13" s="45"/>
      <c r="G13" s="45"/>
      <c r="H13" s="35"/>
      <c r="I13" s="35"/>
    </row>
    <row r="14" spans="1:9" ht="15">
      <c r="A14" s="41"/>
      <c r="B14" s="52" t="s">
        <v>60</v>
      </c>
      <c r="C14" s="43" t="s">
        <v>157</v>
      </c>
      <c r="D14" s="50"/>
      <c r="E14" s="55"/>
      <c r="F14" s="45"/>
      <c r="G14" s="45"/>
      <c r="H14" s="35"/>
      <c r="I14" s="35"/>
    </row>
    <row r="15" spans="1:9" ht="15">
      <c r="A15" s="40" t="s">
        <v>61</v>
      </c>
      <c r="B15" s="46" t="s">
        <v>191</v>
      </c>
      <c r="C15" s="47"/>
      <c r="D15" s="50"/>
      <c r="E15" s="56"/>
      <c r="F15" s="45"/>
      <c r="G15" s="45"/>
      <c r="H15" s="35"/>
      <c r="I15" s="35"/>
    </row>
    <row r="16" spans="1:9" ht="15">
      <c r="A16" s="41"/>
      <c r="B16" s="57" t="s">
        <v>64</v>
      </c>
      <c r="C16" s="50"/>
      <c r="D16" s="53" t="s">
        <v>172</v>
      </c>
      <c r="E16" s="56"/>
      <c r="F16" s="45"/>
      <c r="G16" s="45"/>
      <c r="H16" s="35"/>
      <c r="I16" s="35"/>
    </row>
    <row r="17" spans="1:9" ht="15">
      <c r="A17" s="40" t="s">
        <v>63</v>
      </c>
      <c r="B17" s="54" t="s">
        <v>198</v>
      </c>
      <c r="C17" s="50"/>
      <c r="D17" s="58"/>
      <c r="E17" s="56"/>
      <c r="F17" s="45"/>
      <c r="G17" s="45"/>
      <c r="H17" s="35"/>
      <c r="I17" s="35"/>
    </row>
    <row r="18" spans="1:9" ht="15">
      <c r="A18" s="41"/>
      <c r="B18" s="52" t="s">
        <v>79</v>
      </c>
      <c r="C18" s="53" t="s">
        <v>172</v>
      </c>
      <c r="D18" s="48"/>
      <c r="E18" s="56"/>
      <c r="F18" s="45"/>
      <c r="G18" s="45"/>
      <c r="H18" s="35"/>
      <c r="I18" s="35"/>
    </row>
    <row r="19" spans="1:9" ht="15">
      <c r="A19" s="40" t="s">
        <v>65</v>
      </c>
      <c r="B19" s="46" t="s">
        <v>172</v>
      </c>
      <c r="C19" s="48"/>
      <c r="D19" s="48"/>
      <c r="E19" s="56"/>
      <c r="F19" s="45"/>
      <c r="G19" s="45"/>
      <c r="H19" s="35"/>
      <c r="I19" s="35"/>
    </row>
    <row r="20" spans="1:9" ht="15">
      <c r="A20" s="41"/>
      <c r="B20" s="49" t="s">
        <v>66</v>
      </c>
      <c r="C20" s="48"/>
      <c r="D20" s="48"/>
      <c r="E20" s="56"/>
      <c r="F20" s="59" t="s">
        <v>172</v>
      </c>
      <c r="G20" s="45"/>
      <c r="H20" s="35"/>
      <c r="I20" s="35"/>
    </row>
    <row r="21" spans="1:9" ht="15">
      <c r="A21" s="40" t="s">
        <v>67</v>
      </c>
      <c r="B21" s="54" t="s">
        <v>179</v>
      </c>
      <c r="C21" s="48"/>
      <c r="D21" s="48"/>
      <c r="E21" s="56"/>
      <c r="F21" s="57"/>
      <c r="G21" s="45"/>
      <c r="H21" s="35"/>
      <c r="I21" s="35"/>
    </row>
    <row r="22" spans="1:9" ht="15">
      <c r="A22" s="41"/>
      <c r="B22" s="52" t="s">
        <v>68</v>
      </c>
      <c r="C22" s="43" t="s">
        <v>179</v>
      </c>
      <c r="D22" s="48"/>
      <c r="E22" s="56"/>
      <c r="F22" s="45"/>
      <c r="G22" s="45"/>
      <c r="H22" s="35"/>
      <c r="I22" s="35"/>
    </row>
    <row r="23" spans="1:9" ht="15">
      <c r="A23" s="40">
        <v>10</v>
      </c>
      <c r="B23" s="46" t="s">
        <v>144</v>
      </c>
      <c r="C23" s="47"/>
      <c r="D23" s="48"/>
      <c r="E23" s="56"/>
      <c r="F23" s="45"/>
      <c r="G23" s="45"/>
      <c r="H23" s="35"/>
      <c r="I23" s="35"/>
    </row>
    <row r="24" spans="1:9" ht="15">
      <c r="A24" s="41"/>
      <c r="B24" s="49" t="s">
        <v>69</v>
      </c>
      <c r="C24" s="50"/>
      <c r="D24" s="43" t="s">
        <v>188</v>
      </c>
      <c r="E24" s="56"/>
      <c r="F24" s="45"/>
      <c r="G24" s="45"/>
      <c r="H24" s="35"/>
      <c r="I24" s="35"/>
    </row>
    <row r="25" spans="1:9" ht="15">
      <c r="A25" s="40">
        <v>11</v>
      </c>
      <c r="B25" s="54" t="s">
        <v>154</v>
      </c>
      <c r="C25" s="50"/>
      <c r="D25" s="51"/>
      <c r="E25" s="56"/>
      <c r="F25" s="45"/>
      <c r="G25" s="45"/>
      <c r="H25" s="35"/>
      <c r="I25" s="35"/>
    </row>
    <row r="26" spans="1:9" ht="15">
      <c r="A26" s="41"/>
      <c r="B26" s="52" t="s">
        <v>70</v>
      </c>
      <c r="C26" s="53" t="s">
        <v>188</v>
      </c>
      <c r="D26" s="50"/>
      <c r="E26" s="56"/>
      <c r="F26" s="45"/>
      <c r="G26" s="45"/>
      <c r="H26" s="35"/>
      <c r="I26" s="35"/>
    </row>
    <row r="27" spans="1:9" ht="15">
      <c r="A27" s="40">
        <v>12</v>
      </c>
      <c r="B27" s="46" t="s">
        <v>188</v>
      </c>
      <c r="C27" s="48"/>
      <c r="D27" s="50"/>
      <c r="E27" s="56"/>
      <c r="F27" s="45"/>
      <c r="G27" s="45"/>
      <c r="H27" s="35"/>
      <c r="I27" s="35"/>
    </row>
    <row r="28" spans="1:9" ht="15">
      <c r="A28" s="41"/>
      <c r="B28" s="49" t="s">
        <v>71</v>
      </c>
      <c r="C28" s="48"/>
      <c r="D28" s="50"/>
      <c r="E28" s="56"/>
      <c r="F28" s="45"/>
      <c r="G28" s="45"/>
      <c r="H28" s="35"/>
      <c r="I28" s="35"/>
    </row>
    <row r="29" spans="1:9" ht="15">
      <c r="A29" s="40">
        <v>13</v>
      </c>
      <c r="B29" s="54" t="s">
        <v>192</v>
      </c>
      <c r="C29" s="48"/>
      <c r="D29" s="50"/>
      <c r="E29" s="46" t="s">
        <v>188</v>
      </c>
      <c r="F29" s="45"/>
      <c r="G29" s="45"/>
      <c r="H29" s="35"/>
      <c r="I29" s="35"/>
    </row>
    <row r="30" spans="1:9" ht="15">
      <c r="A30" s="41"/>
      <c r="B30" s="52" t="s">
        <v>77</v>
      </c>
      <c r="C30" s="43" t="s">
        <v>158</v>
      </c>
      <c r="D30" s="50"/>
      <c r="E30" s="45"/>
      <c r="F30" s="45"/>
      <c r="G30" s="45"/>
      <c r="H30" s="35"/>
      <c r="I30" s="35"/>
    </row>
    <row r="31" spans="1:9" ht="15">
      <c r="A31" s="40">
        <v>14</v>
      </c>
      <c r="B31" s="46" t="s">
        <v>158</v>
      </c>
      <c r="C31" s="47"/>
      <c r="D31" s="50"/>
      <c r="E31" s="45"/>
      <c r="F31" s="45"/>
      <c r="G31" s="45"/>
      <c r="H31" s="35"/>
      <c r="I31" s="35"/>
    </row>
    <row r="32" spans="1:9" ht="15">
      <c r="A32" s="41"/>
      <c r="B32" s="49" t="s">
        <v>72</v>
      </c>
      <c r="C32" s="50"/>
      <c r="D32" s="53" t="s">
        <v>158</v>
      </c>
      <c r="E32" s="45"/>
      <c r="F32" s="45"/>
      <c r="G32" s="45"/>
      <c r="H32" s="35"/>
      <c r="I32" s="35"/>
    </row>
    <row r="33" spans="1:9" ht="15">
      <c r="A33" s="40">
        <v>15</v>
      </c>
      <c r="B33" s="54" t="s">
        <v>173</v>
      </c>
      <c r="C33" s="50"/>
      <c r="D33" s="58"/>
      <c r="E33" s="60" t="s">
        <v>74</v>
      </c>
      <c r="F33" s="95" t="s">
        <v>172</v>
      </c>
      <c r="G33" s="45"/>
      <c r="H33" s="35"/>
      <c r="I33" s="35"/>
    </row>
    <row r="34" spans="1:9" ht="15">
      <c r="A34" s="41"/>
      <c r="B34" s="52" t="s">
        <v>73</v>
      </c>
      <c r="C34" s="53" t="s">
        <v>173</v>
      </c>
      <c r="D34" s="48"/>
      <c r="E34" s="60" t="s">
        <v>75</v>
      </c>
      <c r="F34" s="95" t="s">
        <v>188</v>
      </c>
      <c r="G34" s="45"/>
      <c r="H34" s="35"/>
      <c r="I34" s="35"/>
    </row>
    <row r="35" spans="1:9" ht="15">
      <c r="A35" s="40">
        <v>16</v>
      </c>
      <c r="B35" s="46" t="s">
        <v>197</v>
      </c>
      <c r="C35" s="45"/>
      <c r="D35" s="45"/>
      <c r="E35" s="60" t="s">
        <v>76</v>
      </c>
      <c r="F35" s="95" t="s">
        <v>158</v>
      </c>
      <c r="G35" s="45"/>
      <c r="H35" s="35"/>
      <c r="I35" s="35"/>
    </row>
    <row r="36" spans="1:9" ht="15">
      <c r="A36" s="36"/>
      <c r="B36" s="49" t="s">
        <v>80</v>
      </c>
      <c r="C36" s="45"/>
      <c r="D36" s="45"/>
      <c r="E36" s="60" t="s">
        <v>76</v>
      </c>
      <c r="F36" s="95" t="s">
        <v>143</v>
      </c>
      <c r="G36" s="45"/>
      <c r="H36" s="35"/>
      <c r="I36" s="35"/>
    </row>
    <row r="37" spans="1:7" ht="15">
      <c r="A37" s="36"/>
      <c r="B37" s="35"/>
      <c r="C37" s="35"/>
      <c r="D37" s="35"/>
      <c r="E37" s="35"/>
      <c r="F37" s="35"/>
      <c r="G37" s="35"/>
    </row>
  </sheetData>
  <printOptions horizontalCentered="1"/>
  <pageMargins left="0.4724409448818898" right="0" top="0.43" bottom="0.3937007874015748" header="0.43" footer="0.38"/>
  <pageSetup horizontalDpi="300" verticalDpi="300" orientation="landscape" paperSize="9" scale="96" r:id="rId1"/>
  <headerFooter alignWithMargins="0">
    <oddFooter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4"/>
  <sheetViews>
    <sheetView workbookViewId="0" topLeftCell="A5">
      <selection activeCell="P10" sqref="P10:Q10"/>
    </sheetView>
  </sheetViews>
  <sheetFormatPr defaultColWidth="11.19921875" defaultRowHeight="15"/>
  <cols>
    <col min="1" max="1" width="3.59765625" style="0" customWidth="1"/>
    <col min="2" max="4" width="4.796875" style="0" customWidth="1"/>
    <col min="5" max="5" width="2.796875" style="0" customWidth="1"/>
    <col min="6" max="6" width="4.796875" style="0" customWidth="1"/>
    <col min="7" max="15" width="4.59765625" style="0" customWidth="1"/>
    <col min="16" max="17" width="3.796875" style="0" customWidth="1"/>
    <col min="18" max="20" width="5.796875" style="0" customWidth="1"/>
  </cols>
  <sheetData>
    <row r="1" spans="1:16" ht="23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20.25">
      <c r="A3" s="3" t="s">
        <v>1</v>
      </c>
      <c r="B3" s="2"/>
      <c r="C3" s="2"/>
      <c r="D3" s="2"/>
      <c r="E3" s="21" t="s">
        <v>37</v>
      </c>
      <c r="F3" s="21"/>
      <c r="G3" s="21"/>
      <c r="H3" s="21"/>
      <c r="I3" s="21"/>
      <c r="J3" s="2"/>
      <c r="K3" s="2"/>
      <c r="L3" s="3" t="s">
        <v>2</v>
      </c>
      <c r="M3" s="2"/>
      <c r="N3" s="2"/>
      <c r="O3" s="21">
        <v>2</v>
      </c>
      <c r="P3" s="2"/>
    </row>
    <row r="4" spans="1:16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7" s="5" customFormat="1" ht="27" customHeight="1">
      <c r="A5" s="15" t="s">
        <v>3</v>
      </c>
      <c r="B5" s="82" t="s">
        <v>4</v>
      </c>
      <c r="C5" s="83"/>
      <c r="D5" s="83"/>
      <c r="E5" s="83"/>
      <c r="F5" s="84"/>
      <c r="G5" s="15">
        <v>1</v>
      </c>
      <c r="H5" s="15">
        <v>2</v>
      </c>
      <c r="I5" s="15">
        <v>3</v>
      </c>
      <c r="J5" s="15">
        <v>4</v>
      </c>
      <c r="K5" s="15">
        <v>5</v>
      </c>
      <c r="L5" s="81" t="s">
        <v>5</v>
      </c>
      <c r="M5" s="81"/>
      <c r="N5" s="81" t="s">
        <v>13</v>
      </c>
      <c r="O5" s="81"/>
      <c r="P5" s="81" t="s">
        <v>6</v>
      </c>
      <c r="Q5" s="81"/>
    </row>
    <row r="6" spans="1:17" ht="27" customHeight="1">
      <c r="A6" s="15">
        <v>1</v>
      </c>
      <c r="B6" s="80" t="s">
        <v>90</v>
      </c>
      <c r="C6" s="80"/>
      <c r="D6" s="80"/>
      <c r="E6" s="80"/>
      <c r="F6" s="80"/>
      <c r="G6" s="16"/>
      <c r="H6" s="17" t="str">
        <f>M23</f>
        <v>3:0</v>
      </c>
      <c r="I6" s="93" t="s">
        <v>145</v>
      </c>
      <c r="J6" s="18" t="str">
        <f>M19</f>
        <v>3:1</v>
      </c>
      <c r="K6" s="18" t="str">
        <f>M17</f>
        <v>1:3</v>
      </c>
      <c r="L6" s="78" t="s">
        <v>147</v>
      </c>
      <c r="M6" s="79"/>
      <c r="N6" s="78" t="s">
        <v>148</v>
      </c>
      <c r="O6" s="79"/>
      <c r="P6" s="72" t="s">
        <v>137</v>
      </c>
      <c r="Q6" s="73"/>
    </row>
    <row r="7" spans="1:17" ht="27" customHeight="1">
      <c r="A7" s="15">
        <v>2</v>
      </c>
      <c r="B7" s="80" t="s">
        <v>87</v>
      </c>
      <c r="C7" s="80"/>
      <c r="D7" s="80"/>
      <c r="E7" s="80"/>
      <c r="F7" s="80"/>
      <c r="G7" s="17" t="str">
        <f>CONCATENATE(IF(SEARCH(":",H6)=3,MID(H6,4,2),MID(H6,3,1)),":",IF(SEARCH(":",H6)=3,MID(H6,1,2),MID(H6,1,1)))</f>
        <v>0:3</v>
      </c>
      <c r="H7" s="16"/>
      <c r="I7" s="93" t="s">
        <v>145</v>
      </c>
      <c r="J7" s="18" t="str">
        <f>M18</f>
        <v>0:3</v>
      </c>
      <c r="K7" s="18" t="str">
        <f>M15</f>
        <v>0:3</v>
      </c>
      <c r="L7" s="78" t="s">
        <v>126</v>
      </c>
      <c r="M7" s="79"/>
      <c r="N7" s="78" t="s">
        <v>149</v>
      </c>
      <c r="O7" s="79"/>
      <c r="P7" s="72" t="s">
        <v>139</v>
      </c>
      <c r="Q7" s="73"/>
    </row>
    <row r="8" spans="1:17" ht="27" customHeight="1">
      <c r="A8" s="15">
        <v>3</v>
      </c>
      <c r="B8" s="80" t="s">
        <v>88</v>
      </c>
      <c r="C8" s="80"/>
      <c r="D8" s="80"/>
      <c r="E8" s="80"/>
      <c r="F8" s="80"/>
      <c r="G8" s="93" t="s">
        <v>145</v>
      </c>
      <c r="H8" s="93" t="s">
        <v>145</v>
      </c>
      <c r="I8" s="16"/>
      <c r="J8" s="93" t="s">
        <v>145</v>
      </c>
      <c r="K8" s="93" t="s">
        <v>145</v>
      </c>
      <c r="L8" s="78"/>
      <c r="M8" s="79"/>
      <c r="N8" s="78"/>
      <c r="O8" s="79"/>
      <c r="P8" s="72"/>
      <c r="Q8" s="73"/>
    </row>
    <row r="9" spans="1:17" ht="27" customHeight="1">
      <c r="A9" s="15">
        <v>4</v>
      </c>
      <c r="B9" s="80" t="s">
        <v>89</v>
      </c>
      <c r="C9" s="80"/>
      <c r="D9" s="80"/>
      <c r="E9" s="80"/>
      <c r="F9" s="80"/>
      <c r="G9" s="17" t="str">
        <f>CONCATENATE(IF(SEARCH(":",J6)=3,MID(J6,4,2),MID(J6,3,1)),":",IF(SEARCH(":",J6)=3,MID(J6,1,2),MID(J6,1,1)))</f>
        <v>1:3</v>
      </c>
      <c r="H9" s="17" t="str">
        <f>CONCATENATE(IF(SEARCH(":",J7)=3,MID(J7,4,2),MID(J7,3,1)),":",IF(SEARCH(":",J7)=3,MID(J7,1,2),MID(J7,1,1)))</f>
        <v>3:0</v>
      </c>
      <c r="I9" s="93" t="s">
        <v>145</v>
      </c>
      <c r="J9" s="16"/>
      <c r="K9" s="18" t="str">
        <f>M22</f>
        <v>2:3</v>
      </c>
      <c r="L9" s="67" t="s">
        <v>150</v>
      </c>
      <c r="M9" s="67"/>
      <c r="N9" s="67" t="s">
        <v>151</v>
      </c>
      <c r="O9" s="67"/>
      <c r="P9" s="68" t="s">
        <v>142</v>
      </c>
      <c r="Q9" s="68"/>
    </row>
    <row r="10" spans="1:17" ht="27" customHeight="1">
      <c r="A10" s="15">
        <v>5</v>
      </c>
      <c r="B10" s="80" t="s">
        <v>86</v>
      </c>
      <c r="C10" s="80"/>
      <c r="D10" s="80"/>
      <c r="E10" s="80"/>
      <c r="F10" s="80"/>
      <c r="G10" s="17" t="str">
        <f>CONCATENATE(IF(SEARCH(":",K6)=3,MID(K6,4,2),MID(K6,3,1)),":",IF(SEARCH(":",K6)=3,MID(K6,1,2),MID(K6,1,1)))</f>
        <v>3:1</v>
      </c>
      <c r="H10" s="17" t="str">
        <f>CONCATENATE(IF(SEARCH(":",K7)=3,MID(K7,4,2),MID(K7,3,1)),":",IF(SEARCH(":",K7)=3,MID(K7,1,2),MID(K7,1,1)))</f>
        <v>3:0</v>
      </c>
      <c r="I10" s="93" t="s">
        <v>145</v>
      </c>
      <c r="J10" s="17" t="str">
        <f>CONCATENATE(IF(SEARCH(":",K9)=3,MID(K9,4,2),MID(K9,3,1)),":",IF(SEARCH(":",K9)=3,MID(K9,1,2),MID(K9,1,1)))</f>
        <v>3:2</v>
      </c>
      <c r="K10" s="16"/>
      <c r="L10" s="67" t="s">
        <v>127</v>
      </c>
      <c r="M10" s="67"/>
      <c r="N10" s="67" t="s">
        <v>152</v>
      </c>
      <c r="O10" s="67"/>
      <c r="P10" s="68" t="s">
        <v>132</v>
      </c>
      <c r="Q10" s="68"/>
    </row>
    <row r="11" spans="1:16" ht="4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5.75">
      <c r="A12" s="4" t="s">
        <v>7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15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s="5" customFormat="1" ht="27" customHeight="1">
      <c r="A14" s="13" t="s">
        <v>35</v>
      </c>
      <c r="B14" s="14" t="s">
        <v>36</v>
      </c>
      <c r="C14" s="74" t="s">
        <v>4</v>
      </c>
      <c r="D14" s="75"/>
      <c r="E14" s="10"/>
      <c r="F14" s="76" t="s">
        <v>4</v>
      </c>
      <c r="G14" s="77"/>
      <c r="H14" s="11" t="s">
        <v>8</v>
      </c>
      <c r="I14" s="12" t="s">
        <v>9</v>
      </c>
      <c r="J14" s="12" t="s">
        <v>10</v>
      </c>
      <c r="K14" s="12" t="s">
        <v>11</v>
      </c>
      <c r="L14" s="12" t="s">
        <v>12</v>
      </c>
      <c r="M14" s="12" t="s">
        <v>13</v>
      </c>
      <c r="P14" s="4"/>
    </row>
    <row r="15" spans="1:16" ht="27" customHeight="1">
      <c r="A15" s="9" t="s">
        <v>14</v>
      </c>
      <c r="B15" s="8" t="s">
        <v>31</v>
      </c>
      <c r="C15" s="69" t="str">
        <f>B7</f>
        <v>Jenek (FZ Jülich)</v>
      </c>
      <c r="D15" s="70"/>
      <c r="E15" s="22" t="s">
        <v>16</v>
      </c>
      <c r="F15" s="70" t="str">
        <f>B10</f>
        <v>Wingerath (FZ Jülich)</v>
      </c>
      <c r="G15" s="71"/>
      <c r="H15" s="91">
        <v>0.21597222222222223</v>
      </c>
      <c r="I15" s="92">
        <v>0.3826388888888889</v>
      </c>
      <c r="J15" s="92">
        <v>0.34097222222222223</v>
      </c>
      <c r="K15" s="17"/>
      <c r="L15" s="17"/>
      <c r="M15" s="20" t="s">
        <v>126</v>
      </c>
      <c r="P15" s="2"/>
    </row>
    <row r="16" spans="1:16" ht="27" customHeight="1">
      <c r="A16" s="9" t="s">
        <v>17</v>
      </c>
      <c r="B16" s="8" t="s">
        <v>23</v>
      </c>
      <c r="C16" s="64" t="str">
        <f>B8</f>
        <v>Berk (Delphi/Draka) </v>
      </c>
      <c r="D16" s="65"/>
      <c r="E16" s="23" t="s">
        <v>16</v>
      </c>
      <c r="F16" s="65" t="str">
        <f>B9</f>
        <v>Wagener (EVAG)</v>
      </c>
      <c r="G16" s="66"/>
      <c r="H16" s="90"/>
      <c r="I16" s="17"/>
      <c r="J16" s="17"/>
      <c r="K16" s="17"/>
      <c r="L16" s="17"/>
      <c r="M16" s="20"/>
      <c r="P16" s="2"/>
    </row>
    <row r="17" spans="1:16" ht="27" customHeight="1">
      <c r="A17" s="9" t="s">
        <v>19</v>
      </c>
      <c r="B17" s="8" t="s">
        <v>32</v>
      </c>
      <c r="C17" s="64" t="str">
        <f>B6</f>
        <v>Reininghaus (Stadt RS)</v>
      </c>
      <c r="D17" s="65"/>
      <c r="E17" s="23" t="s">
        <v>16</v>
      </c>
      <c r="F17" s="65" t="str">
        <f>B10</f>
        <v>Wingerath (FZ Jülich)</v>
      </c>
      <c r="G17" s="66"/>
      <c r="H17" s="91">
        <v>0.46388888888888885</v>
      </c>
      <c r="I17" s="92">
        <v>0.34097222222222223</v>
      </c>
      <c r="J17" s="92">
        <v>0.21597222222222223</v>
      </c>
      <c r="K17" s="92">
        <v>0.2576388888888889</v>
      </c>
      <c r="L17" s="17"/>
      <c r="M17" s="20" t="s">
        <v>129</v>
      </c>
      <c r="P17" s="2"/>
    </row>
    <row r="18" spans="1:16" ht="27" customHeight="1">
      <c r="A18" s="9" t="s">
        <v>24</v>
      </c>
      <c r="B18" s="8" t="s">
        <v>22</v>
      </c>
      <c r="C18" s="69" t="str">
        <f>B7</f>
        <v>Jenek (FZ Jülich)</v>
      </c>
      <c r="D18" s="70"/>
      <c r="E18" s="22" t="s">
        <v>16</v>
      </c>
      <c r="F18" s="70" t="str">
        <f>B9</f>
        <v>Wagener (EVAG)</v>
      </c>
      <c r="G18" s="71"/>
      <c r="H18" s="91">
        <v>0.29930555555555555</v>
      </c>
      <c r="I18" s="92">
        <v>0.2576388888888889</v>
      </c>
      <c r="J18" s="92">
        <v>0.21597222222222223</v>
      </c>
      <c r="K18" s="17"/>
      <c r="L18" s="17"/>
      <c r="M18" s="20" t="s">
        <v>126</v>
      </c>
      <c r="P18" s="2"/>
    </row>
    <row r="19" spans="1:16" ht="27" customHeight="1">
      <c r="A19" s="9" t="s">
        <v>25</v>
      </c>
      <c r="B19" s="8" t="s">
        <v>21</v>
      </c>
      <c r="C19" s="64" t="str">
        <f>B6</f>
        <v>Reininghaus (Stadt RS)</v>
      </c>
      <c r="D19" s="65"/>
      <c r="E19" s="23" t="s">
        <v>16</v>
      </c>
      <c r="F19" s="65" t="str">
        <f>B9</f>
        <v>Wagener (EVAG)</v>
      </c>
      <c r="G19" s="66"/>
      <c r="H19" s="91">
        <v>0.4611111111111111</v>
      </c>
      <c r="I19" s="92">
        <v>0.4597222222222222</v>
      </c>
      <c r="J19" s="92">
        <v>0.34097222222222223</v>
      </c>
      <c r="K19" s="92">
        <v>0.4625</v>
      </c>
      <c r="L19" s="17"/>
      <c r="M19" s="20" t="s">
        <v>128</v>
      </c>
      <c r="P19" s="2"/>
    </row>
    <row r="20" spans="1:16" ht="27" customHeight="1">
      <c r="A20" s="9" t="s">
        <v>26</v>
      </c>
      <c r="B20" s="8" t="s">
        <v>15</v>
      </c>
      <c r="C20" s="64" t="str">
        <f>B7</f>
        <v>Jenek (FZ Jülich)</v>
      </c>
      <c r="D20" s="65"/>
      <c r="E20" s="23" t="s">
        <v>16</v>
      </c>
      <c r="F20" s="65" t="str">
        <f>B8</f>
        <v>Berk (Delphi/Draka) </v>
      </c>
      <c r="G20" s="66"/>
      <c r="H20" s="90"/>
      <c r="I20" s="17"/>
      <c r="J20" s="17"/>
      <c r="K20" s="17"/>
      <c r="L20" s="17"/>
      <c r="M20" s="20"/>
      <c r="P20" s="2"/>
    </row>
    <row r="21" spans="1:16" ht="27" customHeight="1">
      <c r="A21" s="9" t="s">
        <v>27</v>
      </c>
      <c r="B21" s="8" t="s">
        <v>18</v>
      </c>
      <c r="C21" s="64" t="str">
        <f>B6</f>
        <v>Reininghaus (Stadt RS)</v>
      </c>
      <c r="D21" s="65"/>
      <c r="E21" s="23" t="s">
        <v>16</v>
      </c>
      <c r="F21" s="65" t="str">
        <f>B8</f>
        <v>Berk (Delphi/Draka) </v>
      </c>
      <c r="G21" s="66"/>
      <c r="H21" s="90"/>
      <c r="I21" s="17"/>
      <c r="J21" s="17"/>
      <c r="K21" s="17"/>
      <c r="L21" s="17"/>
      <c r="M21" s="20"/>
      <c r="P21" s="2"/>
    </row>
    <row r="22" spans="1:16" ht="27" customHeight="1">
      <c r="A22" s="9" t="s">
        <v>28</v>
      </c>
      <c r="B22" s="8" t="s">
        <v>33</v>
      </c>
      <c r="C22" s="69" t="str">
        <f>B9</f>
        <v>Wagener (EVAG)</v>
      </c>
      <c r="D22" s="70"/>
      <c r="E22" s="22" t="s">
        <v>16</v>
      </c>
      <c r="F22" s="70" t="str">
        <f>B10</f>
        <v>Wingerath (FZ Jülich)</v>
      </c>
      <c r="G22" s="71"/>
      <c r="H22" s="91">
        <v>0.46319444444444446</v>
      </c>
      <c r="I22" s="92">
        <v>0.3826388888888889</v>
      </c>
      <c r="J22" s="92">
        <v>0.4625</v>
      </c>
      <c r="K22" s="92">
        <v>0.1326388888888889</v>
      </c>
      <c r="L22" s="92">
        <v>0.29930555555555555</v>
      </c>
      <c r="M22" s="20" t="s">
        <v>146</v>
      </c>
      <c r="P22" s="2"/>
    </row>
    <row r="23" spans="1:16" ht="27" customHeight="1">
      <c r="A23" s="9" t="s">
        <v>29</v>
      </c>
      <c r="B23" s="8" t="s">
        <v>20</v>
      </c>
      <c r="C23" s="64" t="str">
        <f>B6</f>
        <v>Reininghaus (Stadt RS)</v>
      </c>
      <c r="D23" s="65"/>
      <c r="E23" s="23" t="s">
        <v>16</v>
      </c>
      <c r="F23" s="65" t="str">
        <f>B7</f>
        <v>Jenek (FZ Jülich)</v>
      </c>
      <c r="G23" s="66"/>
      <c r="H23" s="91">
        <v>0.4597222222222222</v>
      </c>
      <c r="I23" s="92">
        <v>0.4611111111111111</v>
      </c>
      <c r="J23" s="92">
        <v>0.4625</v>
      </c>
      <c r="K23" s="17"/>
      <c r="L23" s="17"/>
      <c r="M23" s="20" t="s">
        <v>127</v>
      </c>
      <c r="P23" s="2"/>
    </row>
    <row r="24" spans="1:16" ht="27" customHeight="1">
      <c r="A24" s="9" t="s">
        <v>30</v>
      </c>
      <c r="B24" s="8" t="s">
        <v>34</v>
      </c>
      <c r="C24" s="64" t="str">
        <f>B8</f>
        <v>Berk (Delphi/Draka) </v>
      </c>
      <c r="D24" s="65"/>
      <c r="E24" s="23" t="s">
        <v>16</v>
      </c>
      <c r="F24" s="65" t="str">
        <f>B10</f>
        <v>Wingerath (FZ Jülich)</v>
      </c>
      <c r="G24" s="66"/>
      <c r="H24" s="90"/>
      <c r="I24" s="17"/>
      <c r="J24" s="17"/>
      <c r="K24" s="17"/>
      <c r="L24" s="17"/>
      <c r="M24" s="20"/>
      <c r="P24" s="2"/>
    </row>
  </sheetData>
  <mergeCells count="46">
    <mergeCell ref="C19:D19"/>
    <mergeCell ref="F19:G19"/>
    <mergeCell ref="C20:D20"/>
    <mergeCell ref="F20:G20"/>
    <mergeCell ref="L9:M9"/>
    <mergeCell ref="P9:Q9"/>
    <mergeCell ref="C18:D18"/>
    <mergeCell ref="F18:G18"/>
    <mergeCell ref="C15:D15"/>
    <mergeCell ref="C16:D16"/>
    <mergeCell ref="C17:D17"/>
    <mergeCell ref="F15:G15"/>
    <mergeCell ref="F16:G16"/>
    <mergeCell ref="F17:G17"/>
    <mergeCell ref="P7:Q7"/>
    <mergeCell ref="P8:Q8"/>
    <mergeCell ref="C14:D14"/>
    <mergeCell ref="F14:G14"/>
    <mergeCell ref="L7:M7"/>
    <mergeCell ref="L8:M8"/>
    <mergeCell ref="B7:F7"/>
    <mergeCell ref="B8:F8"/>
    <mergeCell ref="B9:F9"/>
    <mergeCell ref="N9:O9"/>
    <mergeCell ref="N7:O7"/>
    <mergeCell ref="N8:O8"/>
    <mergeCell ref="L5:M5"/>
    <mergeCell ref="N5:O5"/>
    <mergeCell ref="P5:Q5"/>
    <mergeCell ref="L6:M6"/>
    <mergeCell ref="P6:Q6"/>
    <mergeCell ref="B5:F5"/>
    <mergeCell ref="B6:F6"/>
    <mergeCell ref="N6:O6"/>
    <mergeCell ref="L10:M10"/>
    <mergeCell ref="N10:O10"/>
    <mergeCell ref="P10:Q10"/>
    <mergeCell ref="B10:F10"/>
    <mergeCell ref="C21:D21"/>
    <mergeCell ref="F21:G21"/>
    <mergeCell ref="C22:D22"/>
    <mergeCell ref="F22:G22"/>
    <mergeCell ref="C23:D23"/>
    <mergeCell ref="F23:G23"/>
    <mergeCell ref="C24:D24"/>
    <mergeCell ref="F24:G24"/>
  </mergeCells>
  <printOptions/>
  <pageMargins left="0.75" right="0.29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4"/>
  <sheetViews>
    <sheetView workbookViewId="0" topLeftCell="A4">
      <selection activeCell="Q16" sqref="Q16"/>
    </sheetView>
  </sheetViews>
  <sheetFormatPr defaultColWidth="11.19921875" defaultRowHeight="15"/>
  <cols>
    <col min="1" max="1" width="3.59765625" style="0" customWidth="1"/>
    <col min="2" max="4" width="4.796875" style="0" customWidth="1"/>
    <col min="5" max="5" width="2.796875" style="0" customWidth="1"/>
    <col min="6" max="6" width="4.796875" style="0" customWidth="1"/>
    <col min="7" max="15" width="4.59765625" style="0" customWidth="1"/>
    <col min="16" max="17" width="3.796875" style="0" customWidth="1"/>
    <col min="18" max="20" width="5.796875" style="0" customWidth="1"/>
  </cols>
  <sheetData>
    <row r="1" spans="1:16" ht="23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20.25">
      <c r="A3" s="3" t="s">
        <v>1</v>
      </c>
      <c r="B3" s="2"/>
      <c r="C3" s="2"/>
      <c r="D3" s="2"/>
      <c r="E3" s="21" t="s">
        <v>37</v>
      </c>
      <c r="F3" s="21"/>
      <c r="G3" s="21"/>
      <c r="H3" s="21"/>
      <c r="I3" s="21"/>
      <c r="J3" s="2"/>
      <c r="K3" s="2"/>
      <c r="L3" s="3" t="s">
        <v>2</v>
      </c>
      <c r="M3" s="2"/>
      <c r="N3" s="2"/>
      <c r="O3" s="21">
        <v>3</v>
      </c>
      <c r="P3" s="2"/>
    </row>
    <row r="4" spans="1:16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7" s="5" customFormat="1" ht="27" customHeight="1">
      <c r="A5" s="15" t="s">
        <v>3</v>
      </c>
      <c r="B5" s="82" t="s">
        <v>4</v>
      </c>
      <c r="C5" s="83"/>
      <c r="D5" s="83"/>
      <c r="E5" s="83"/>
      <c r="F5" s="84"/>
      <c r="G5" s="15">
        <v>1</v>
      </c>
      <c r="H5" s="15">
        <v>2</v>
      </c>
      <c r="I5" s="15">
        <v>3</v>
      </c>
      <c r="J5" s="15">
        <v>4</v>
      </c>
      <c r="K5" s="15">
        <v>5</v>
      </c>
      <c r="L5" s="81" t="s">
        <v>5</v>
      </c>
      <c r="M5" s="81"/>
      <c r="N5" s="81" t="s">
        <v>13</v>
      </c>
      <c r="O5" s="81"/>
      <c r="P5" s="81" t="s">
        <v>6</v>
      </c>
      <c r="Q5" s="81"/>
    </row>
    <row r="6" spans="1:17" ht="27" customHeight="1">
      <c r="A6" s="15">
        <v>1</v>
      </c>
      <c r="B6" s="80" t="s">
        <v>91</v>
      </c>
      <c r="C6" s="80"/>
      <c r="D6" s="80"/>
      <c r="E6" s="80"/>
      <c r="F6" s="80"/>
      <c r="G6" s="16"/>
      <c r="H6" s="17" t="str">
        <f>M23</f>
        <v>0:3</v>
      </c>
      <c r="I6" s="17" t="str">
        <f>M21</f>
        <v>0:3</v>
      </c>
      <c r="J6" s="18" t="str">
        <f>M19</f>
        <v>0:3</v>
      </c>
      <c r="K6" s="18" t="str">
        <f>M17</f>
        <v>0:3</v>
      </c>
      <c r="L6" s="78" t="s">
        <v>133</v>
      </c>
      <c r="M6" s="79"/>
      <c r="N6" s="78" t="s">
        <v>134</v>
      </c>
      <c r="O6" s="79"/>
      <c r="P6" s="72" t="s">
        <v>135</v>
      </c>
      <c r="Q6" s="73"/>
    </row>
    <row r="7" spans="1:17" ht="27" customHeight="1">
      <c r="A7" s="15">
        <v>2</v>
      </c>
      <c r="B7" s="80" t="s">
        <v>92</v>
      </c>
      <c r="C7" s="80"/>
      <c r="D7" s="80"/>
      <c r="E7" s="80"/>
      <c r="F7" s="80"/>
      <c r="G7" s="17" t="str">
        <f>CONCATENATE(IF(SEARCH(":",H6)=3,MID(H6,4,2),MID(H6,3,1)),":",IF(SEARCH(":",H6)=3,MID(H6,1,2),MID(H6,1,1)))</f>
        <v>3:0</v>
      </c>
      <c r="H7" s="16"/>
      <c r="I7" s="17" t="str">
        <f>M20</f>
        <v>1:3</v>
      </c>
      <c r="J7" s="18" t="str">
        <f>M18</f>
        <v>3:1</v>
      </c>
      <c r="K7" s="18" t="str">
        <f>M15</f>
        <v>3:0</v>
      </c>
      <c r="L7" s="78" t="s">
        <v>128</v>
      </c>
      <c r="M7" s="79"/>
      <c r="N7" s="78" t="s">
        <v>155</v>
      </c>
      <c r="O7" s="79"/>
      <c r="P7" s="72" t="s">
        <v>132</v>
      </c>
      <c r="Q7" s="73"/>
    </row>
    <row r="8" spans="1:17" ht="27" customHeight="1">
      <c r="A8" s="15">
        <v>3</v>
      </c>
      <c r="B8" s="80" t="s">
        <v>93</v>
      </c>
      <c r="C8" s="80"/>
      <c r="D8" s="80"/>
      <c r="E8" s="80"/>
      <c r="F8" s="80"/>
      <c r="G8" s="17" t="str">
        <f>CONCATENATE(IF(SEARCH(":",I6)=3,MID(I6,4,2),MID(I6,3,1)),":",IF(SEARCH(":",I6)=3,MID(I6,1,2),MID(I6,1,1)))</f>
        <v>3:0</v>
      </c>
      <c r="H8" s="17" t="str">
        <f>CONCATENATE(IF(SEARCH(":",I7)=3,MID(I7,4,2),MID(I7,3,1)),":",IF(SEARCH(":",I7)=3,MID(I7,1,2),MID(I7,1,1)))</f>
        <v>3:1</v>
      </c>
      <c r="I8" s="16"/>
      <c r="J8" s="19" t="str">
        <f>M16</f>
        <v>1:3</v>
      </c>
      <c r="K8" s="18" t="str">
        <f>M24</f>
        <v>1:3</v>
      </c>
      <c r="L8" s="78" t="s">
        <v>140</v>
      </c>
      <c r="M8" s="79"/>
      <c r="N8" s="78" t="s">
        <v>141</v>
      </c>
      <c r="O8" s="79"/>
      <c r="P8" s="72" t="s">
        <v>142</v>
      </c>
      <c r="Q8" s="73"/>
    </row>
    <row r="9" spans="1:17" ht="27" customHeight="1">
      <c r="A9" s="15">
        <v>4</v>
      </c>
      <c r="B9" s="80" t="s">
        <v>94</v>
      </c>
      <c r="C9" s="80"/>
      <c r="D9" s="80"/>
      <c r="E9" s="80"/>
      <c r="F9" s="80"/>
      <c r="G9" s="17" t="str">
        <f>CONCATENATE(IF(SEARCH(":",J6)=3,MID(J6,4,2),MID(J6,3,1)),":",IF(SEARCH(":",J6)=3,MID(J6,1,2),MID(J6,1,1)))</f>
        <v>3:0</v>
      </c>
      <c r="H9" s="17" t="str">
        <f>CONCATENATE(IF(SEARCH(":",J7)=3,MID(J7,4,2),MID(J7,3,1)),":",IF(SEARCH(":",J7)=3,MID(J7,1,2),MID(J7,1,1)))</f>
        <v>1:3</v>
      </c>
      <c r="I9" s="17" t="str">
        <f>CONCATENATE(IF(SEARCH(":",J8)=3,MID(J8,4,2),MID(J8,3,1)),":",IF(SEARCH(":",J8)=3,MID(J8,1,2),MID(J8,1,1)))</f>
        <v>3:1</v>
      </c>
      <c r="J9" s="16"/>
      <c r="K9" s="18" t="str">
        <f>M22</f>
        <v>3:0</v>
      </c>
      <c r="L9" s="67" t="s">
        <v>128</v>
      </c>
      <c r="M9" s="67"/>
      <c r="N9" s="67" t="s">
        <v>155</v>
      </c>
      <c r="O9" s="67"/>
      <c r="P9" s="68" t="s">
        <v>137</v>
      </c>
      <c r="Q9" s="68"/>
    </row>
    <row r="10" spans="1:17" ht="27" customHeight="1">
      <c r="A10" s="15">
        <v>5</v>
      </c>
      <c r="B10" s="80" t="s">
        <v>95</v>
      </c>
      <c r="C10" s="80"/>
      <c r="D10" s="80"/>
      <c r="E10" s="80"/>
      <c r="F10" s="80"/>
      <c r="G10" s="17" t="str">
        <f>CONCATENATE(IF(SEARCH(":",K6)=3,MID(K6,4,2),MID(K6,3,1)),":",IF(SEARCH(":",K6)=3,MID(K6,1,2),MID(K6,1,1)))</f>
        <v>3:0</v>
      </c>
      <c r="H10" s="17" t="str">
        <f>CONCATENATE(IF(SEARCH(":",K7)=3,MID(K7,4,2),MID(K7,3,1)),":",IF(SEARCH(":",K7)=3,MID(K7,1,2),MID(K7,1,1)))</f>
        <v>0:3</v>
      </c>
      <c r="I10" s="17" t="str">
        <f>CONCATENATE(IF(SEARCH(":",K8)=3,MID(K8,4,2),MID(K8,3,1)),":",IF(SEARCH(":",K8)=3,MID(K8,1,2),MID(K8,1,1)))</f>
        <v>3:1</v>
      </c>
      <c r="J10" s="17" t="str">
        <f>CONCATENATE(IF(SEARCH(":",K9)=3,MID(K9,4,2),MID(K9,3,1)),":",IF(SEARCH(":",K9)=3,MID(K9,1,2),MID(K9,1,1)))</f>
        <v>0:3</v>
      </c>
      <c r="K10" s="16"/>
      <c r="L10" s="67" t="s">
        <v>140</v>
      </c>
      <c r="M10" s="67"/>
      <c r="N10" s="67" t="s">
        <v>156</v>
      </c>
      <c r="O10" s="67"/>
      <c r="P10" s="68" t="s">
        <v>139</v>
      </c>
      <c r="Q10" s="68"/>
    </row>
    <row r="11" spans="1:16" ht="4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5.75">
      <c r="A12" s="4" t="s">
        <v>7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15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s="5" customFormat="1" ht="27" customHeight="1">
      <c r="A14" s="13" t="s">
        <v>35</v>
      </c>
      <c r="B14" s="14" t="s">
        <v>36</v>
      </c>
      <c r="C14" s="74" t="s">
        <v>4</v>
      </c>
      <c r="D14" s="75"/>
      <c r="E14" s="10"/>
      <c r="F14" s="76" t="s">
        <v>4</v>
      </c>
      <c r="G14" s="77"/>
      <c r="H14" s="11" t="s">
        <v>8</v>
      </c>
      <c r="I14" s="12" t="s">
        <v>9</v>
      </c>
      <c r="J14" s="12" t="s">
        <v>10</v>
      </c>
      <c r="K14" s="12" t="s">
        <v>11</v>
      </c>
      <c r="L14" s="12" t="s">
        <v>12</v>
      </c>
      <c r="M14" s="12" t="s">
        <v>13</v>
      </c>
      <c r="P14" s="4"/>
    </row>
    <row r="15" spans="1:16" ht="27" customHeight="1">
      <c r="A15" s="9" t="s">
        <v>14</v>
      </c>
      <c r="B15" s="8" t="s">
        <v>31</v>
      </c>
      <c r="C15" s="69" t="str">
        <f>B7</f>
        <v>Pasucha (Auer-Just.)</v>
      </c>
      <c r="D15" s="70"/>
      <c r="E15" s="22" t="s">
        <v>16</v>
      </c>
      <c r="F15" s="70" t="str">
        <f>B10</f>
        <v>Kienast (Vestische)</v>
      </c>
      <c r="G15" s="71"/>
      <c r="H15" s="91">
        <v>0.46319444444444446</v>
      </c>
      <c r="I15" s="92">
        <v>0.46458333333333335</v>
      </c>
      <c r="J15" s="92">
        <v>0.46319444444444446</v>
      </c>
      <c r="K15" s="17"/>
      <c r="L15" s="17"/>
      <c r="M15" s="20" t="s">
        <v>127</v>
      </c>
      <c r="P15" s="2"/>
    </row>
    <row r="16" spans="1:16" ht="27" customHeight="1">
      <c r="A16" s="9" t="s">
        <v>17</v>
      </c>
      <c r="B16" s="8" t="s">
        <v>23</v>
      </c>
      <c r="C16" s="64" t="str">
        <f>B8</f>
        <v>Krause, Gerd (Hawker)</v>
      </c>
      <c r="D16" s="65"/>
      <c r="E16" s="23" t="s">
        <v>16</v>
      </c>
      <c r="F16" s="65" t="str">
        <f>B9</f>
        <v>Laue (Gedore RS)</v>
      </c>
      <c r="G16" s="66"/>
      <c r="H16" s="91">
        <v>0.17430555555555557</v>
      </c>
      <c r="I16" s="92">
        <v>0.21597222222222223</v>
      </c>
      <c r="J16" s="92">
        <v>0.46458333333333335</v>
      </c>
      <c r="K16" s="92">
        <v>0.21597222222222223</v>
      </c>
      <c r="L16" s="17"/>
      <c r="M16" s="20" t="s">
        <v>129</v>
      </c>
      <c r="P16" s="2"/>
    </row>
    <row r="17" spans="1:16" ht="27" customHeight="1">
      <c r="A17" s="9" t="s">
        <v>19</v>
      </c>
      <c r="B17" s="8" t="s">
        <v>32</v>
      </c>
      <c r="C17" s="64" t="str">
        <f>B6</f>
        <v>Hemmerling (FZ Jülich)</v>
      </c>
      <c r="D17" s="65"/>
      <c r="E17" s="23" t="s">
        <v>16</v>
      </c>
      <c r="F17" s="65" t="str">
        <f>B10</f>
        <v>Kienast (Vestische)</v>
      </c>
      <c r="G17" s="66"/>
      <c r="H17" s="91">
        <v>0.17430555555555557</v>
      </c>
      <c r="I17" s="92">
        <v>0.17430555555555557</v>
      </c>
      <c r="J17" s="92">
        <v>0.34097222222222223</v>
      </c>
      <c r="K17" s="17"/>
      <c r="L17" s="17"/>
      <c r="M17" s="20" t="s">
        <v>126</v>
      </c>
      <c r="P17" s="2"/>
    </row>
    <row r="18" spans="1:16" ht="27" customHeight="1">
      <c r="A18" s="9" t="s">
        <v>24</v>
      </c>
      <c r="B18" s="8" t="s">
        <v>22</v>
      </c>
      <c r="C18" s="69" t="str">
        <f>B7</f>
        <v>Pasucha (Auer-Just.)</v>
      </c>
      <c r="D18" s="70"/>
      <c r="E18" s="22" t="s">
        <v>16</v>
      </c>
      <c r="F18" s="70" t="str">
        <f>B9</f>
        <v>Laue (Gedore RS)</v>
      </c>
      <c r="G18" s="71"/>
      <c r="H18" s="91">
        <v>0.4618055555555556</v>
      </c>
      <c r="I18" s="92">
        <v>0.4618055555555556</v>
      </c>
      <c r="J18" s="92">
        <v>0.3826388888888889</v>
      </c>
      <c r="K18" s="92">
        <v>0.4618055555555556</v>
      </c>
      <c r="L18" s="17"/>
      <c r="M18" s="20" t="s">
        <v>128</v>
      </c>
      <c r="P18" s="2"/>
    </row>
    <row r="19" spans="1:16" ht="27" customHeight="1">
      <c r="A19" s="9" t="s">
        <v>25</v>
      </c>
      <c r="B19" s="8" t="s">
        <v>21</v>
      </c>
      <c r="C19" s="64" t="str">
        <f>B6</f>
        <v>Hemmerling (FZ Jülich)</v>
      </c>
      <c r="D19" s="65"/>
      <c r="E19" s="23" t="s">
        <v>16</v>
      </c>
      <c r="F19" s="65" t="str">
        <f>B9</f>
        <v>Laue (Gedore RS)</v>
      </c>
      <c r="G19" s="66"/>
      <c r="H19" s="91">
        <v>0.17430555555555557</v>
      </c>
      <c r="I19" s="92">
        <v>0.21597222222222223</v>
      </c>
      <c r="J19" s="92">
        <v>0.425</v>
      </c>
      <c r="K19" s="17"/>
      <c r="L19" s="17"/>
      <c r="M19" s="20" t="s">
        <v>126</v>
      </c>
      <c r="P19" s="2"/>
    </row>
    <row r="20" spans="1:16" ht="27" customHeight="1">
      <c r="A20" s="9" t="s">
        <v>26</v>
      </c>
      <c r="B20" s="8" t="s">
        <v>15</v>
      </c>
      <c r="C20" s="64" t="str">
        <f>B7</f>
        <v>Pasucha (Auer-Just.)</v>
      </c>
      <c r="D20" s="65"/>
      <c r="E20" s="23" t="s">
        <v>16</v>
      </c>
      <c r="F20" s="65" t="str">
        <f>B8</f>
        <v>Krause, Gerd (Hawker)</v>
      </c>
      <c r="G20" s="66"/>
      <c r="H20" s="91">
        <v>0.21597222222222223</v>
      </c>
      <c r="I20" s="92">
        <v>0.4618055555555556</v>
      </c>
      <c r="J20" s="92">
        <v>0.29930555555555555</v>
      </c>
      <c r="K20" s="92">
        <v>0.2576388888888889</v>
      </c>
      <c r="L20" s="17"/>
      <c r="M20" s="20" t="s">
        <v>129</v>
      </c>
      <c r="P20" s="2"/>
    </row>
    <row r="21" spans="1:16" ht="27" customHeight="1">
      <c r="A21" s="9" t="s">
        <v>27</v>
      </c>
      <c r="B21" s="8" t="s">
        <v>18</v>
      </c>
      <c r="C21" s="64" t="str">
        <f>B6</f>
        <v>Hemmerling (FZ Jülich)</v>
      </c>
      <c r="D21" s="65"/>
      <c r="E21" s="23" t="s">
        <v>16</v>
      </c>
      <c r="F21" s="65" t="str">
        <f>B8</f>
        <v>Krause, Gerd (Hawker)</v>
      </c>
      <c r="G21" s="66"/>
      <c r="H21" s="91">
        <v>0.049305555555555554</v>
      </c>
      <c r="I21" s="92">
        <v>0.34097222222222223</v>
      </c>
      <c r="J21" s="92">
        <v>0.2576388888888889</v>
      </c>
      <c r="K21" s="17"/>
      <c r="L21" s="17"/>
      <c r="M21" s="20" t="s">
        <v>126</v>
      </c>
      <c r="P21" s="2"/>
    </row>
    <row r="22" spans="1:16" ht="27" customHeight="1">
      <c r="A22" s="9" t="s">
        <v>28</v>
      </c>
      <c r="B22" s="8" t="s">
        <v>33</v>
      </c>
      <c r="C22" s="69" t="str">
        <f>B9</f>
        <v>Laue (Gedore RS)</v>
      </c>
      <c r="D22" s="70"/>
      <c r="E22" s="22" t="s">
        <v>16</v>
      </c>
      <c r="F22" s="70" t="str">
        <f>B10</f>
        <v>Kienast (Vestische)</v>
      </c>
      <c r="G22" s="71"/>
      <c r="H22" s="91">
        <v>0.4590277777777778</v>
      </c>
      <c r="I22" s="92">
        <v>0.6763888888888889</v>
      </c>
      <c r="J22" s="92">
        <v>0.4625</v>
      </c>
      <c r="K22" s="17"/>
      <c r="L22" s="17"/>
      <c r="M22" s="20" t="s">
        <v>127</v>
      </c>
      <c r="P22" s="2"/>
    </row>
    <row r="23" spans="1:16" ht="27" customHeight="1">
      <c r="A23" s="9" t="s">
        <v>29</v>
      </c>
      <c r="B23" s="8" t="s">
        <v>20</v>
      </c>
      <c r="C23" s="64" t="str">
        <f>B6</f>
        <v>Hemmerling (FZ Jülich)</v>
      </c>
      <c r="D23" s="65"/>
      <c r="E23" s="23" t="s">
        <v>16</v>
      </c>
      <c r="F23" s="65" t="str">
        <f>B7</f>
        <v>Pasucha (Auer-Just.)</v>
      </c>
      <c r="G23" s="66"/>
      <c r="H23" s="91">
        <v>0.21597222222222223</v>
      </c>
      <c r="I23" s="92">
        <v>0.21597222222222223</v>
      </c>
      <c r="J23" s="92">
        <v>0.21597222222222223</v>
      </c>
      <c r="K23" s="17"/>
      <c r="L23" s="17"/>
      <c r="M23" s="20" t="s">
        <v>126</v>
      </c>
      <c r="P23" s="2"/>
    </row>
    <row r="24" spans="1:16" ht="27" customHeight="1">
      <c r="A24" s="9" t="s">
        <v>30</v>
      </c>
      <c r="B24" s="8" t="s">
        <v>34</v>
      </c>
      <c r="C24" s="64" t="str">
        <f>B8</f>
        <v>Krause, Gerd (Hawker)</v>
      </c>
      <c r="D24" s="65"/>
      <c r="E24" s="23" t="s">
        <v>16</v>
      </c>
      <c r="F24" s="65" t="str">
        <f>B10</f>
        <v>Kienast (Vestische)</v>
      </c>
      <c r="G24" s="66"/>
      <c r="H24" s="91">
        <v>0.34097222222222223</v>
      </c>
      <c r="I24" s="92">
        <v>0.425</v>
      </c>
      <c r="J24" s="92">
        <v>0.5069444444444444</v>
      </c>
      <c r="K24" s="92">
        <v>0.425</v>
      </c>
      <c r="L24" s="17"/>
      <c r="M24" s="20" t="s">
        <v>129</v>
      </c>
      <c r="P24" s="2"/>
    </row>
  </sheetData>
  <mergeCells count="46">
    <mergeCell ref="C23:D23"/>
    <mergeCell ref="F23:G23"/>
    <mergeCell ref="C24:D24"/>
    <mergeCell ref="F24:G24"/>
    <mergeCell ref="C21:D21"/>
    <mergeCell ref="F21:G21"/>
    <mergeCell ref="C22:D22"/>
    <mergeCell ref="F22:G22"/>
    <mergeCell ref="L10:M10"/>
    <mergeCell ref="N10:O10"/>
    <mergeCell ref="P10:Q10"/>
    <mergeCell ref="B10:F10"/>
    <mergeCell ref="P5:Q5"/>
    <mergeCell ref="L6:M6"/>
    <mergeCell ref="P6:Q6"/>
    <mergeCell ref="B5:F5"/>
    <mergeCell ref="B6:F6"/>
    <mergeCell ref="N6:O6"/>
    <mergeCell ref="N7:O7"/>
    <mergeCell ref="N8:O8"/>
    <mergeCell ref="L5:M5"/>
    <mergeCell ref="N5:O5"/>
    <mergeCell ref="P7:Q7"/>
    <mergeCell ref="P8:Q8"/>
    <mergeCell ref="C14:D14"/>
    <mergeCell ref="F14:G14"/>
    <mergeCell ref="L7:M7"/>
    <mergeCell ref="L8:M8"/>
    <mergeCell ref="B7:F7"/>
    <mergeCell ref="B8:F8"/>
    <mergeCell ref="B9:F9"/>
    <mergeCell ref="N9:O9"/>
    <mergeCell ref="L9:M9"/>
    <mergeCell ref="P9:Q9"/>
    <mergeCell ref="C18:D18"/>
    <mergeCell ref="F18:G18"/>
    <mergeCell ref="C15:D15"/>
    <mergeCell ref="C16:D16"/>
    <mergeCell ref="C17:D17"/>
    <mergeCell ref="F15:G15"/>
    <mergeCell ref="F16:G16"/>
    <mergeCell ref="F17:G17"/>
    <mergeCell ref="C19:D19"/>
    <mergeCell ref="F19:G19"/>
    <mergeCell ref="C20:D20"/>
    <mergeCell ref="F20:G20"/>
  </mergeCells>
  <printOptions/>
  <pageMargins left="0.75" right="0.29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7"/>
  <sheetViews>
    <sheetView workbookViewId="0" topLeftCell="A1">
      <selection activeCell="Q11" sqref="Q11:R11"/>
    </sheetView>
  </sheetViews>
  <sheetFormatPr defaultColWidth="11.19921875" defaultRowHeight="15"/>
  <cols>
    <col min="1" max="1" width="3.19921875" style="0" customWidth="1"/>
    <col min="2" max="4" width="4.796875" style="0" customWidth="1"/>
    <col min="5" max="5" width="2.796875" style="0" customWidth="1"/>
    <col min="6" max="6" width="4.796875" style="0" customWidth="1"/>
    <col min="7" max="12" width="4.69921875" style="0" customWidth="1"/>
    <col min="13" max="13" width="4.09765625" style="0" customWidth="1"/>
    <col min="14" max="14" width="3.3984375" style="0" customWidth="1"/>
    <col min="15" max="15" width="3.796875" style="0" customWidth="1"/>
    <col min="16" max="16" width="3.69921875" style="0" customWidth="1"/>
    <col min="17" max="18" width="3.796875" style="0" customWidth="1"/>
    <col min="19" max="21" width="5.796875" style="0" customWidth="1"/>
  </cols>
  <sheetData>
    <row r="1" spans="1:17" ht="23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2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20.25">
      <c r="A3" s="3" t="s">
        <v>1</v>
      </c>
      <c r="B3" s="2"/>
      <c r="C3" s="2"/>
      <c r="D3" s="2"/>
      <c r="E3" s="21" t="s">
        <v>37</v>
      </c>
      <c r="F3" s="21"/>
      <c r="G3" s="21"/>
      <c r="H3" s="21"/>
      <c r="I3" s="21"/>
      <c r="J3" s="2"/>
      <c r="K3" s="2"/>
      <c r="L3" s="2"/>
      <c r="M3" s="3" t="s">
        <v>2</v>
      </c>
      <c r="N3" s="2"/>
      <c r="O3" s="2"/>
      <c r="P3" s="2"/>
      <c r="Q3" s="26">
        <v>4</v>
      </c>
    </row>
    <row r="4" spans="1:17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8" s="5" customFormat="1" ht="27" customHeight="1">
      <c r="A5" s="15" t="s">
        <v>3</v>
      </c>
      <c r="B5" s="82" t="s">
        <v>4</v>
      </c>
      <c r="C5" s="83"/>
      <c r="D5" s="83"/>
      <c r="E5" s="83"/>
      <c r="F5" s="84"/>
      <c r="G5" s="15">
        <v>1</v>
      </c>
      <c r="H5" s="15">
        <v>2</v>
      </c>
      <c r="I5" s="15">
        <v>3</v>
      </c>
      <c r="J5" s="15">
        <v>4</v>
      </c>
      <c r="K5" s="15">
        <v>5</v>
      </c>
      <c r="L5" s="15">
        <v>6</v>
      </c>
      <c r="M5" s="81" t="s">
        <v>5</v>
      </c>
      <c r="N5" s="81"/>
      <c r="O5" s="81" t="s">
        <v>13</v>
      </c>
      <c r="P5" s="81"/>
      <c r="Q5" s="81" t="s">
        <v>6</v>
      </c>
      <c r="R5" s="81"/>
    </row>
    <row r="6" spans="1:18" ht="27" customHeight="1">
      <c r="A6" s="15">
        <v>1</v>
      </c>
      <c r="B6" s="80" t="s">
        <v>96</v>
      </c>
      <c r="C6" s="80"/>
      <c r="D6" s="80"/>
      <c r="E6" s="80"/>
      <c r="F6" s="80"/>
      <c r="G6" s="16"/>
      <c r="H6" s="17" t="str">
        <f>M28</f>
        <v>3:0</v>
      </c>
      <c r="I6" s="17" t="str">
        <f>M25</f>
        <v>3:0</v>
      </c>
      <c r="J6" s="18" t="str">
        <f>M22</f>
        <v>2:3</v>
      </c>
      <c r="K6" s="18" t="str">
        <f>M19</f>
        <v>0:3</v>
      </c>
      <c r="L6" s="18" t="str">
        <f>M16</f>
        <v>3:0</v>
      </c>
      <c r="M6" s="78" t="s">
        <v>159</v>
      </c>
      <c r="N6" s="79"/>
      <c r="O6" s="78" t="s">
        <v>161</v>
      </c>
      <c r="P6" s="79"/>
      <c r="Q6" s="72" t="s">
        <v>142</v>
      </c>
      <c r="R6" s="73"/>
    </row>
    <row r="7" spans="1:18" ht="27" customHeight="1">
      <c r="A7" s="15">
        <v>2</v>
      </c>
      <c r="B7" s="80" t="s">
        <v>97</v>
      </c>
      <c r="C7" s="80"/>
      <c r="D7" s="80"/>
      <c r="E7" s="80"/>
      <c r="F7" s="80"/>
      <c r="G7" s="17" t="str">
        <f>CONCATENATE(IF(SEARCH(":",H6)=3,MID(H6,4,2),MID(H6,3,1)),":",IF(SEARCH(":",H6)=3,MID(H6,1,2),MID(H6,1,1)))</f>
        <v>0:3</v>
      </c>
      <c r="H7" s="16"/>
      <c r="I7" s="17" t="str">
        <f>M23</f>
        <v>3:0</v>
      </c>
      <c r="J7" s="18" t="str">
        <f>M20</f>
        <v>0:3</v>
      </c>
      <c r="K7" s="18" t="str">
        <f>M17</f>
        <v>1:3</v>
      </c>
      <c r="L7" s="18" t="str">
        <f>M26</f>
        <v>3:2</v>
      </c>
      <c r="M7" s="78" t="s">
        <v>146</v>
      </c>
      <c r="N7" s="79"/>
      <c r="O7" s="78" t="s">
        <v>162</v>
      </c>
      <c r="P7" s="79"/>
      <c r="Q7" s="72" t="s">
        <v>139</v>
      </c>
      <c r="R7" s="73"/>
    </row>
    <row r="8" spans="1:18" ht="27" customHeight="1">
      <c r="A8" s="15">
        <v>3</v>
      </c>
      <c r="B8" s="80" t="s">
        <v>98</v>
      </c>
      <c r="C8" s="80"/>
      <c r="D8" s="80"/>
      <c r="E8" s="80"/>
      <c r="F8" s="80"/>
      <c r="G8" s="17" t="str">
        <f>CONCATENATE(IF(SEARCH(":",I6)=3,MID(I6,4,2),MID(I6,3,1)),":",IF(SEARCH(":",I6)=3,MID(I6,1,2),MID(I6,1,1)))</f>
        <v>0:3</v>
      </c>
      <c r="H8" s="17" t="str">
        <f>CONCATENATE(IF(SEARCH(":",I7)=3,MID(I7,4,2),MID(I7,3,1)),":",IF(SEARCH(":",I7)=3,MID(I7,1,2),MID(I7,1,1)))</f>
        <v>0:3</v>
      </c>
      <c r="I8" s="16"/>
      <c r="J8" s="19" t="str">
        <f>M18</f>
        <v>0:3</v>
      </c>
      <c r="K8" s="18" t="str">
        <f>M29</f>
        <v>0:3</v>
      </c>
      <c r="L8" s="18" t="str">
        <f>M21</f>
        <v>3:2</v>
      </c>
      <c r="M8" s="78" t="s">
        <v>163</v>
      </c>
      <c r="N8" s="79"/>
      <c r="O8" s="78" t="s">
        <v>164</v>
      </c>
      <c r="P8" s="79"/>
      <c r="Q8" s="72" t="s">
        <v>135</v>
      </c>
      <c r="R8" s="73"/>
    </row>
    <row r="9" spans="1:18" ht="27" customHeight="1">
      <c r="A9" s="15">
        <v>4</v>
      </c>
      <c r="B9" s="80" t="s">
        <v>99</v>
      </c>
      <c r="C9" s="80"/>
      <c r="D9" s="80"/>
      <c r="E9" s="80"/>
      <c r="F9" s="80"/>
      <c r="G9" s="17" t="str">
        <f>CONCATENATE(IF(SEARCH(":",J6)=3,MID(J6,4,2),MID(J6,3,1)),":",IF(SEARCH(":",J6)=3,MID(J6,1,2),MID(J6,1,1)))</f>
        <v>3:2</v>
      </c>
      <c r="H9" s="17" t="str">
        <f>CONCATENATE(IF(SEARCH(":",J7)=3,MID(J7,4,2),MID(J7,3,1)),":",IF(SEARCH(":",J7)=3,MID(J7,1,2),MID(J7,1,1)))</f>
        <v>3:0</v>
      </c>
      <c r="I9" s="17" t="str">
        <f>CONCATENATE(IF(SEARCH(":",J8)=3,MID(J8,4,2),MID(J8,3,1)),":",IF(SEARCH(":",J8)=3,MID(J8,1,2),MID(J8,1,1)))</f>
        <v>3:0</v>
      </c>
      <c r="J9" s="16"/>
      <c r="K9" s="18" t="str">
        <f>M27</f>
        <v>2:3</v>
      </c>
      <c r="L9" s="18" t="str">
        <f>M30</f>
        <v>3:0</v>
      </c>
      <c r="M9" s="67" t="s">
        <v>165</v>
      </c>
      <c r="N9" s="67"/>
      <c r="O9" s="67" t="s">
        <v>166</v>
      </c>
      <c r="P9" s="67"/>
      <c r="Q9" s="68" t="s">
        <v>137</v>
      </c>
      <c r="R9" s="68"/>
    </row>
    <row r="10" spans="1:18" ht="27" customHeight="1">
      <c r="A10" s="15">
        <v>5</v>
      </c>
      <c r="B10" s="80" t="s">
        <v>100</v>
      </c>
      <c r="C10" s="80"/>
      <c r="D10" s="80"/>
      <c r="E10" s="80"/>
      <c r="F10" s="80"/>
      <c r="G10" s="17" t="str">
        <f>CONCATENATE(IF(SEARCH(":",K6)=3,MID(K6,4,2),MID(K6,3,1)),":",IF(SEARCH(":",K6)=3,MID(K6,1,2),MID(K6,1,1)))</f>
        <v>3:0</v>
      </c>
      <c r="H10" s="17" t="str">
        <f>CONCATENATE(IF(SEARCH(":",K7)=3,MID(K7,4,2),MID(K7,3,1)),":",IF(SEARCH(":",K7)=3,MID(K7,1,2),MID(K7,1,1)))</f>
        <v>3:1</v>
      </c>
      <c r="I10" s="17" t="str">
        <f>CONCATENATE(IF(SEARCH(":",K8)=3,MID(K8,4,2),MID(K8,3,1)),":",IF(SEARCH(":",K8)=3,MID(K8,1,2),MID(K8,1,1)))</f>
        <v>3:0</v>
      </c>
      <c r="J10" s="17" t="str">
        <f>CONCATENATE(IF(SEARCH(":",K9)=3,MID(K9,4,2),MID(K9,3,1)),":",IF(SEARCH(":",K9)=3,MID(K9,1,2),MID(K9,1,1)))</f>
        <v>3:2</v>
      </c>
      <c r="K10" s="16"/>
      <c r="L10" s="27" t="str">
        <f>M24</f>
        <v>3:0</v>
      </c>
      <c r="M10" s="67" t="s">
        <v>167</v>
      </c>
      <c r="N10" s="67"/>
      <c r="O10" s="67" t="s">
        <v>168</v>
      </c>
      <c r="P10" s="67"/>
      <c r="Q10" s="68" t="s">
        <v>132</v>
      </c>
      <c r="R10" s="68"/>
    </row>
    <row r="11" spans="1:18" ht="27" customHeight="1">
      <c r="A11" s="15">
        <v>6</v>
      </c>
      <c r="B11" s="80" t="s">
        <v>101</v>
      </c>
      <c r="C11" s="80"/>
      <c r="D11" s="80"/>
      <c r="E11" s="80"/>
      <c r="F11" s="80"/>
      <c r="G11" s="17" t="str">
        <f>CONCATENATE(IF(SEARCH(":",L6)=3,MID(L6,4,2),MID(L6,3,1)),":",IF(SEARCH(":",L6)=3,MID(L6,1,2),MID(L6,1,1)))</f>
        <v>0:3</v>
      </c>
      <c r="H11" s="17" t="str">
        <f>CONCATENATE(IF(SEARCH(":",L7)=3,MID(L7,4,2),MID(L7,3,1)),":",IF(SEARCH(":",L7)=3,MID(L7,1,2),MID(L7,1,1)))</f>
        <v>2:3</v>
      </c>
      <c r="I11" s="17" t="str">
        <f>CONCATENATE(IF(SEARCH(":",L8)=3,MID(L8,4,2),MID(L8,3,1)),":",IF(SEARCH(":",L8)=3,MID(L8,1,2),MID(L8,1,1)))</f>
        <v>2:3</v>
      </c>
      <c r="J11" s="17" t="str">
        <f>CONCATENATE(IF(SEARCH(":",L9)=3,MID(L9,4,2),MID(L9,3,1)),":",IF(SEARCH(":",L9)=3,MID(L9,1,2),MID(L9,1,1)))</f>
        <v>0:3</v>
      </c>
      <c r="K11" s="17" t="str">
        <f>CONCATENATE(IF(SEARCH(":",L10)=3,MID(L10,4,2),MID(L10,3,1)),":",IF(SEARCH(":",L10)=3,MID(L10,1,2),MID(L10,1,1)))</f>
        <v>0:3</v>
      </c>
      <c r="L11" s="16"/>
      <c r="M11" s="67" t="s">
        <v>169</v>
      </c>
      <c r="N11" s="67"/>
      <c r="O11" s="67" t="s">
        <v>170</v>
      </c>
      <c r="P11" s="67"/>
      <c r="Q11" s="68" t="s">
        <v>171</v>
      </c>
      <c r="R11" s="68"/>
    </row>
    <row r="12" spans="1:18" ht="39" customHeight="1">
      <c r="A12" s="2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9"/>
    </row>
    <row r="13" spans="1:17" ht="15.75">
      <c r="A13" s="4" t="s">
        <v>7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15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s="5" customFormat="1" ht="22.5" customHeight="1">
      <c r="A15" s="13" t="s">
        <v>35</v>
      </c>
      <c r="B15" s="14" t="s">
        <v>36</v>
      </c>
      <c r="C15" s="74" t="s">
        <v>4</v>
      </c>
      <c r="D15" s="75"/>
      <c r="E15" s="10"/>
      <c r="F15" s="76" t="s">
        <v>4</v>
      </c>
      <c r="G15" s="77"/>
      <c r="H15" s="11" t="s">
        <v>8</v>
      </c>
      <c r="I15" s="12" t="s">
        <v>9</v>
      </c>
      <c r="J15" s="12" t="s">
        <v>10</v>
      </c>
      <c r="K15" s="12" t="s">
        <v>11</v>
      </c>
      <c r="L15" s="12" t="s">
        <v>12</v>
      </c>
      <c r="M15" s="12" t="s">
        <v>13</v>
      </c>
      <c r="Q15" s="4"/>
    </row>
    <row r="16" spans="1:17" ht="22.5" customHeight="1">
      <c r="A16" s="9" t="s">
        <v>14</v>
      </c>
      <c r="B16" s="30" t="s">
        <v>38</v>
      </c>
      <c r="C16" s="69" t="str">
        <f>B6</f>
        <v>Bartel (Zehlendorf)</v>
      </c>
      <c r="D16" s="70"/>
      <c r="E16" s="22" t="s">
        <v>16</v>
      </c>
      <c r="F16" s="70" t="str">
        <f>B11</f>
        <v>Schulz, Heinz (TÜV E)</v>
      </c>
      <c r="G16" s="71"/>
      <c r="H16" s="91">
        <v>0.4604166666666667</v>
      </c>
      <c r="I16" s="92">
        <v>0.4611111111111111</v>
      </c>
      <c r="J16" s="92">
        <v>0.4611111111111111</v>
      </c>
      <c r="K16" s="17"/>
      <c r="L16" s="17"/>
      <c r="M16" s="20" t="s">
        <v>127</v>
      </c>
      <c r="Q16" s="2"/>
    </row>
    <row r="17" spans="1:17" ht="22.5" customHeight="1">
      <c r="A17" s="9" t="s">
        <v>17</v>
      </c>
      <c r="B17" s="30" t="s">
        <v>31</v>
      </c>
      <c r="C17" s="64" t="str">
        <f>B7</f>
        <v>Salber (FZ Jülich)</v>
      </c>
      <c r="D17" s="65"/>
      <c r="E17" s="23" t="s">
        <v>16</v>
      </c>
      <c r="F17" s="65" t="str">
        <f>B10</f>
        <v>Froebel (Cicero)</v>
      </c>
      <c r="G17" s="66"/>
      <c r="H17" s="91">
        <v>0.2576388888888889</v>
      </c>
      <c r="I17" s="92">
        <v>0.17430555555555557</v>
      </c>
      <c r="J17" s="92">
        <v>0.46319444444444446</v>
      </c>
      <c r="K17" s="92">
        <v>0.09097222222222222</v>
      </c>
      <c r="L17" s="17"/>
      <c r="M17" s="20" t="s">
        <v>129</v>
      </c>
      <c r="Q17" s="2"/>
    </row>
    <row r="18" spans="1:17" ht="22.5" customHeight="1">
      <c r="A18" s="9" t="s">
        <v>19</v>
      </c>
      <c r="B18" s="30" t="s">
        <v>23</v>
      </c>
      <c r="C18" s="64" t="str">
        <f>B8</f>
        <v>Reinshagen (Delphi-Dr.)</v>
      </c>
      <c r="D18" s="65"/>
      <c r="E18" s="23" t="s">
        <v>16</v>
      </c>
      <c r="F18" s="65" t="str">
        <f>B9</f>
        <v>Kleinert, K.-H. (Exxon)</v>
      </c>
      <c r="G18" s="66"/>
      <c r="H18" s="91">
        <v>0.17430555555555557</v>
      </c>
      <c r="I18" s="92">
        <v>0.007638888888888889</v>
      </c>
      <c r="J18" s="92">
        <v>0.21597222222222223</v>
      </c>
      <c r="K18" s="17"/>
      <c r="L18" s="17"/>
      <c r="M18" s="20" t="s">
        <v>126</v>
      </c>
      <c r="Q18" s="2"/>
    </row>
    <row r="19" spans="1:17" ht="22.5" customHeight="1">
      <c r="A19" s="9" t="s">
        <v>24</v>
      </c>
      <c r="B19" s="30" t="s">
        <v>32</v>
      </c>
      <c r="C19" s="69" t="str">
        <f>B6</f>
        <v>Bartel (Zehlendorf)</v>
      </c>
      <c r="D19" s="70"/>
      <c r="E19" s="22" t="s">
        <v>16</v>
      </c>
      <c r="F19" s="70" t="str">
        <f>B10</f>
        <v>Froebel (Cicero)</v>
      </c>
      <c r="G19" s="71"/>
      <c r="H19" s="91">
        <v>0.34097222222222223</v>
      </c>
      <c r="I19" s="92">
        <v>0.29930555555555555</v>
      </c>
      <c r="J19" s="92">
        <v>0.3826388888888889</v>
      </c>
      <c r="K19" s="17"/>
      <c r="L19" s="17"/>
      <c r="M19" s="20" t="s">
        <v>126</v>
      </c>
      <c r="Q19" s="2"/>
    </row>
    <row r="20" spans="1:17" ht="22.5" customHeight="1">
      <c r="A20" s="9" t="s">
        <v>25</v>
      </c>
      <c r="B20" s="30" t="s">
        <v>22</v>
      </c>
      <c r="C20" s="64" t="str">
        <f>B7</f>
        <v>Salber (FZ Jülich)</v>
      </c>
      <c r="D20" s="65"/>
      <c r="E20" s="23" t="s">
        <v>16</v>
      </c>
      <c r="F20" s="65" t="str">
        <f>B9</f>
        <v>Kleinert, K.-H. (Exxon)</v>
      </c>
      <c r="G20" s="66"/>
      <c r="H20" s="91">
        <v>0.2576388888888889</v>
      </c>
      <c r="I20" s="92">
        <v>0.21597222222222223</v>
      </c>
      <c r="J20" s="92">
        <v>0.21597222222222223</v>
      </c>
      <c r="K20" s="17"/>
      <c r="L20" s="17"/>
      <c r="M20" s="20" t="s">
        <v>126</v>
      </c>
      <c r="Q20" s="2"/>
    </row>
    <row r="21" spans="1:17" ht="22.5" customHeight="1">
      <c r="A21" s="9" t="s">
        <v>26</v>
      </c>
      <c r="B21" s="30" t="s">
        <v>39</v>
      </c>
      <c r="C21" s="64" t="str">
        <f>B8</f>
        <v>Reinshagen (Delphi-Dr.)</v>
      </c>
      <c r="D21" s="65"/>
      <c r="E21" s="23" t="s">
        <v>16</v>
      </c>
      <c r="F21" s="65" t="str">
        <f>B11</f>
        <v>Schulz, Heinz (TÜV E)</v>
      </c>
      <c r="G21" s="66"/>
      <c r="H21" s="91">
        <v>0.3826388888888889</v>
      </c>
      <c r="I21" s="92">
        <v>0.049305555555555554</v>
      </c>
      <c r="J21" s="92">
        <v>0.4597222222222222</v>
      </c>
      <c r="K21" s="92">
        <v>0.46388888888888885</v>
      </c>
      <c r="L21" s="92">
        <v>0.4625</v>
      </c>
      <c r="M21" s="20" t="s">
        <v>159</v>
      </c>
      <c r="Q21" s="2"/>
    </row>
    <row r="22" spans="1:17" ht="22.5" customHeight="1">
      <c r="A22" s="9" t="s">
        <v>27</v>
      </c>
      <c r="B22" s="30" t="s">
        <v>21</v>
      </c>
      <c r="C22" s="64" t="str">
        <f>B6</f>
        <v>Bartel (Zehlendorf)</v>
      </c>
      <c r="D22" s="65"/>
      <c r="E22" s="23" t="s">
        <v>16</v>
      </c>
      <c r="F22" s="65" t="str">
        <f>B9</f>
        <v>Kleinert, K.-H. (Exxon)</v>
      </c>
      <c r="G22" s="66"/>
      <c r="H22" s="91">
        <v>0.46319444444444446</v>
      </c>
      <c r="I22" s="92">
        <v>0.049305555555555554</v>
      </c>
      <c r="J22" s="92">
        <v>0.17430555555555557</v>
      </c>
      <c r="K22" s="92">
        <v>0.46458333333333335</v>
      </c>
      <c r="L22" s="92">
        <v>0.3826388888888889</v>
      </c>
      <c r="M22" s="20" t="s">
        <v>146</v>
      </c>
      <c r="Q22" s="2"/>
    </row>
    <row r="23" spans="1:17" ht="22.5" customHeight="1">
      <c r="A23" s="9" t="s">
        <v>28</v>
      </c>
      <c r="B23" s="30" t="s">
        <v>15</v>
      </c>
      <c r="C23" s="69" t="str">
        <f>B7</f>
        <v>Salber (FZ Jülich)</v>
      </c>
      <c r="D23" s="70"/>
      <c r="E23" s="22" t="s">
        <v>16</v>
      </c>
      <c r="F23" s="70" t="str">
        <f>B8</f>
        <v>Reinshagen (Delphi-Dr.)</v>
      </c>
      <c r="G23" s="71"/>
      <c r="H23" s="91">
        <v>0.4611111111111111</v>
      </c>
      <c r="I23" s="92">
        <v>0.46319444444444446</v>
      </c>
      <c r="J23" s="92">
        <v>0.4625</v>
      </c>
      <c r="K23" s="17"/>
      <c r="L23" s="17"/>
      <c r="M23" s="20" t="s">
        <v>127</v>
      </c>
      <c r="Q23" s="2"/>
    </row>
    <row r="24" spans="1:17" ht="22.5" customHeight="1">
      <c r="A24" s="9" t="s">
        <v>29</v>
      </c>
      <c r="B24" s="30" t="s">
        <v>40</v>
      </c>
      <c r="C24" s="64" t="str">
        <f>B10</f>
        <v>Froebel (Cicero)</v>
      </c>
      <c r="D24" s="65"/>
      <c r="E24" s="23" t="s">
        <v>16</v>
      </c>
      <c r="F24" s="65" t="str">
        <f>B11</f>
        <v>Schulz, Heinz (TÜV E)</v>
      </c>
      <c r="G24" s="66"/>
      <c r="H24" s="91">
        <v>0.46388888888888885</v>
      </c>
      <c r="I24" s="92">
        <v>0.4583333333333333</v>
      </c>
      <c r="J24" s="92">
        <v>0.4625</v>
      </c>
      <c r="K24" s="17"/>
      <c r="L24" s="17"/>
      <c r="M24" s="20" t="s">
        <v>127</v>
      </c>
      <c r="Q24" s="2"/>
    </row>
    <row r="25" spans="1:17" ht="22.5" customHeight="1">
      <c r="A25" s="9" t="s">
        <v>30</v>
      </c>
      <c r="B25" s="30" t="s">
        <v>18</v>
      </c>
      <c r="C25" s="64" t="str">
        <f>B6</f>
        <v>Bartel (Zehlendorf)</v>
      </c>
      <c r="D25" s="65"/>
      <c r="E25" s="23" t="s">
        <v>16</v>
      </c>
      <c r="F25" s="65" t="str">
        <f>B8</f>
        <v>Reinshagen (Delphi-Dr.)</v>
      </c>
      <c r="G25" s="66"/>
      <c r="H25" s="91">
        <v>0.4618055555555556</v>
      </c>
      <c r="I25" s="92">
        <v>0.46458333333333335</v>
      </c>
      <c r="J25" s="92">
        <v>0.4625</v>
      </c>
      <c r="K25" s="17"/>
      <c r="L25" s="17"/>
      <c r="M25" s="20" t="s">
        <v>127</v>
      </c>
      <c r="Q25" s="2"/>
    </row>
    <row r="26" spans="1:17" ht="22.5" customHeight="1">
      <c r="A26" s="9" t="s">
        <v>41</v>
      </c>
      <c r="B26" s="30" t="s">
        <v>42</v>
      </c>
      <c r="C26" s="64" t="str">
        <f>B7</f>
        <v>Salber (FZ Jülich)</v>
      </c>
      <c r="D26" s="65"/>
      <c r="E26" s="23" t="s">
        <v>16</v>
      </c>
      <c r="F26" s="65" t="str">
        <f>B11</f>
        <v>Schulz, Heinz (TÜV E)</v>
      </c>
      <c r="G26" s="66"/>
      <c r="H26" s="91">
        <v>0.4625</v>
      </c>
      <c r="I26" s="92">
        <v>0.3826388888888889</v>
      </c>
      <c r="J26" s="92">
        <v>0.46319444444444446</v>
      </c>
      <c r="K26" s="92">
        <v>0.3826388888888889</v>
      </c>
      <c r="L26" s="92">
        <v>0.4590277777777778</v>
      </c>
      <c r="M26" s="20" t="s">
        <v>159</v>
      </c>
      <c r="Q26" s="2"/>
    </row>
    <row r="27" spans="1:17" ht="22.5" customHeight="1">
      <c r="A27" s="9" t="s">
        <v>43</v>
      </c>
      <c r="B27" s="30" t="s">
        <v>33</v>
      </c>
      <c r="C27" s="64" t="str">
        <f>B9</f>
        <v>Kleinert, K.-H. (Exxon)</v>
      </c>
      <c r="D27" s="65"/>
      <c r="E27" s="23" t="s">
        <v>16</v>
      </c>
      <c r="F27" s="65" t="str">
        <f>B10</f>
        <v>Froebel (Cicero)</v>
      </c>
      <c r="G27" s="66"/>
      <c r="H27" s="91">
        <v>0.4625</v>
      </c>
      <c r="I27" s="92">
        <v>0.46319444444444446</v>
      </c>
      <c r="J27" s="92">
        <v>0.425</v>
      </c>
      <c r="K27" s="92">
        <v>0.2576388888888889</v>
      </c>
      <c r="L27" s="92">
        <v>0.2576388888888889</v>
      </c>
      <c r="M27" s="20" t="s">
        <v>146</v>
      </c>
      <c r="Q27" s="2"/>
    </row>
    <row r="28" spans="1:17" ht="22.5" customHeight="1">
      <c r="A28" s="9" t="s">
        <v>44</v>
      </c>
      <c r="B28" s="30" t="s">
        <v>20</v>
      </c>
      <c r="C28" s="69" t="str">
        <f>B6</f>
        <v>Bartel (Zehlendorf)</v>
      </c>
      <c r="D28" s="70"/>
      <c r="E28" s="22" t="s">
        <v>16</v>
      </c>
      <c r="F28" s="70" t="str">
        <f>B7</f>
        <v>Salber (FZ Jülich)</v>
      </c>
      <c r="G28" s="71"/>
      <c r="H28" s="91">
        <v>0.46319444444444446</v>
      </c>
      <c r="I28" s="92">
        <v>0.46388888888888885</v>
      </c>
      <c r="J28" s="92">
        <v>0.4625</v>
      </c>
      <c r="K28" s="17"/>
      <c r="L28" s="17"/>
      <c r="M28" s="20" t="s">
        <v>127</v>
      </c>
      <c r="Q28" s="2"/>
    </row>
    <row r="29" spans="1:17" ht="22.5" customHeight="1">
      <c r="A29" s="9" t="s">
        <v>45</v>
      </c>
      <c r="B29" s="30" t="s">
        <v>34</v>
      </c>
      <c r="C29" s="64" t="str">
        <f>B8</f>
        <v>Reinshagen (Delphi-Dr.)</v>
      </c>
      <c r="D29" s="65"/>
      <c r="E29" s="23" t="s">
        <v>16</v>
      </c>
      <c r="F29" s="65" t="str">
        <f>B10</f>
        <v>Froebel (Cicero)</v>
      </c>
      <c r="G29" s="66"/>
      <c r="H29" s="91">
        <v>0.17430555555555557</v>
      </c>
      <c r="I29" s="92">
        <v>0.2576388888888889</v>
      </c>
      <c r="J29" s="92">
        <v>0.29930555555555555</v>
      </c>
      <c r="K29" s="17"/>
      <c r="L29" s="17"/>
      <c r="M29" s="20" t="s">
        <v>126</v>
      </c>
      <c r="Q29" s="2"/>
    </row>
    <row r="30" spans="1:17" ht="22.5" customHeight="1">
      <c r="A30" s="9" t="s">
        <v>46</v>
      </c>
      <c r="B30" s="30" t="s">
        <v>47</v>
      </c>
      <c r="C30" s="64" t="str">
        <f>B9</f>
        <v>Kleinert, K.-H. (Exxon)</v>
      </c>
      <c r="D30" s="65"/>
      <c r="E30" s="23" t="s">
        <v>16</v>
      </c>
      <c r="F30" s="65" t="str">
        <f>B11</f>
        <v>Schulz, Heinz (TÜV E)</v>
      </c>
      <c r="G30" s="66"/>
      <c r="H30" s="91">
        <v>0.4604166666666667</v>
      </c>
      <c r="I30" s="92">
        <v>0.4597222222222222</v>
      </c>
      <c r="J30" s="92">
        <v>0.4597222222222222</v>
      </c>
      <c r="K30" s="17"/>
      <c r="L30" s="17"/>
      <c r="M30" s="20" t="s">
        <v>127</v>
      </c>
      <c r="Q30" s="2"/>
    </row>
    <row r="31" spans="3:13" ht="22.5" customHeight="1">
      <c r="C31" s="31"/>
      <c r="D31" s="31"/>
      <c r="E31" s="32"/>
      <c r="F31" s="32"/>
      <c r="G31" s="32"/>
      <c r="M31" s="29"/>
    </row>
    <row r="32" spans="3:13" ht="22.5" customHeight="1">
      <c r="C32" s="31"/>
      <c r="D32" s="31"/>
      <c r="E32" s="32"/>
      <c r="F32" s="32"/>
      <c r="G32" s="32"/>
      <c r="M32" s="29"/>
    </row>
    <row r="33" spans="3:13" ht="22.5" customHeight="1">
      <c r="C33" s="31"/>
      <c r="D33" s="31"/>
      <c r="E33" s="32"/>
      <c r="F33" s="32"/>
      <c r="G33" s="32"/>
      <c r="M33" s="29"/>
    </row>
    <row r="34" spans="3:13" ht="22.5" customHeight="1">
      <c r="C34" s="31"/>
      <c r="D34" s="31"/>
      <c r="E34" s="32"/>
      <c r="F34" s="32"/>
      <c r="G34" s="32"/>
      <c r="M34" s="29"/>
    </row>
    <row r="35" spans="3:13" ht="22.5" customHeight="1">
      <c r="C35" s="33"/>
      <c r="D35" s="33"/>
      <c r="M35" s="29"/>
    </row>
    <row r="36" ht="22.5" customHeight="1">
      <c r="M36" s="29"/>
    </row>
    <row r="37" ht="22.5" customHeight="1">
      <c r="M37" s="29"/>
    </row>
    <row r="38" ht="22.5" customHeight="1">
      <c r="M38" s="29"/>
    </row>
    <row r="39" ht="22.5" customHeight="1">
      <c r="M39" s="29"/>
    </row>
    <row r="40" ht="22.5" customHeight="1">
      <c r="M40" s="29"/>
    </row>
    <row r="41" ht="22.5" customHeight="1">
      <c r="M41" s="29"/>
    </row>
    <row r="42" ht="22.5" customHeight="1">
      <c r="M42" s="29"/>
    </row>
    <row r="43" ht="22.5" customHeight="1">
      <c r="M43" s="29"/>
    </row>
    <row r="44" ht="22.5" customHeight="1">
      <c r="M44" s="29"/>
    </row>
    <row r="45" ht="22.5" customHeight="1">
      <c r="M45" s="29"/>
    </row>
    <row r="46" ht="22.5" customHeight="1">
      <c r="M46" s="29"/>
    </row>
    <row r="47" ht="22.5" customHeight="1">
      <c r="M47" s="29"/>
    </row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</sheetData>
  <mergeCells count="60">
    <mergeCell ref="C20:D20"/>
    <mergeCell ref="F20:G20"/>
    <mergeCell ref="C21:D21"/>
    <mergeCell ref="F21:G21"/>
    <mergeCell ref="M9:N9"/>
    <mergeCell ref="Q9:R9"/>
    <mergeCell ref="C19:D19"/>
    <mergeCell ref="F19:G19"/>
    <mergeCell ref="C16:D16"/>
    <mergeCell ref="C17:D17"/>
    <mergeCell ref="C18:D18"/>
    <mergeCell ref="F16:G16"/>
    <mergeCell ref="F17:G17"/>
    <mergeCell ref="F18:G18"/>
    <mergeCell ref="Q7:R7"/>
    <mergeCell ref="Q8:R8"/>
    <mergeCell ref="C15:D15"/>
    <mergeCell ref="F15:G15"/>
    <mergeCell ref="M7:N7"/>
    <mergeCell ref="M8:N8"/>
    <mergeCell ref="B7:F7"/>
    <mergeCell ref="B8:F8"/>
    <mergeCell ref="B9:F9"/>
    <mergeCell ref="O9:P9"/>
    <mergeCell ref="O7:P7"/>
    <mergeCell ref="O8:P8"/>
    <mergeCell ref="M5:N5"/>
    <mergeCell ref="O5:P5"/>
    <mergeCell ref="Q5:R5"/>
    <mergeCell ref="M6:N6"/>
    <mergeCell ref="Q6:R6"/>
    <mergeCell ref="B5:F5"/>
    <mergeCell ref="B6:F6"/>
    <mergeCell ref="O6:P6"/>
    <mergeCell ref="M10:N10"/>
    <mergeCell ref="O10:P10"/>
    <mergeCell ref="Q10:R10"/>
    <mergeCell ref="B10:F10"/>
    <mergeCell ref="C22:D22"/>
    <mergeCell ref="F22:G22"/>
    <mergeCell ref="C23:D23"/>
    <mergeCell ref="F23:G23"/>
    <mergeCell ref="C24:D24"/>
    <mergeCell ref="F24:G24"/>
    <mergeCell ref="C25:D25"/>
    <mergeCell ref="F25:G25"/>
    <mergeCell ref="M11:N11"/>
    <mergeCell ref="B11:F11"/>
    <mergeCell ref="O11:P11"/>
    <mergeCell ref="Q11:R11"/>
    <mergeCell ref="C26:D26"/>
    <mergeCell ref="F26:G26"/>
    <mergeCell ref="C27:D27"/>
    <mergeCell ref="F27:G27"/>
    <mergeCell ref="C30:D30"/>
    <mergeCell ref="F30:G30"/>
    <mergeCell ref="C28:D28"/>
    <mergeCell ref="F28:G28"/>
    <mergeCell ref="C29:D29"/>
    <mergeCell ref="F29:G29"/>
  </mergeCells>
  <printOptions/>
  <pageMargins left="0.75" right="0.2" top="0.53" bottom="0.46" header="0.4921259845" footer="0.46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7"/>
  <sheetViews>
    <sheetView workbookViewId="0" topLeftCell="A1">
      <selection activeCell="Q10" sqref="Q10:R10"/>
    </sheetView>
  </sheetViews>
  <sheetFormatPr defaultColWidth="11.19921875" defaultRowHeight="15"/>
  <cols>
    <col min="1" max="1" width="3.19921875" style="0" customWidth="1"/>
    <col min="2" max="4" width="4.796875" style="0" customWidth="1"/>
    <col min="5" max="5" width="2.796875" style="0" customWidth="1"/>
    <col min="6" max="6" width="4.796875" style="0" customWidth="1"/>
    <col min="7" max="12" width="4.69921875" style="0" customWidth="1"/>
    <col min="13" max="13" width="4.09765625" style="0" customWidth="1"/>
    <col min="14" max="14" width="3.3984375" style="0" customWidth="1"/>
    <col min="15" max="15" width="3.796875" style="0" customWidth="1"/>
    <col min="16" max="16" width="3.69921875" style="0" customWidth="1"/>
    <col min="17" max="18" width="3.796875" style="0" customWidth="1"/>
    <col min="19" max="21" width="5.796875" style="0" customWidth="1"/>
  </cols>
  <sheetData>
    <row r="1" spans="1:17" ht="23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2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20.25">
      <c r="A3" s="3" t="s">
        <v>1</v>
      </c>
      <c r="B3" s="2"/>
      <c r="C3" s="2"/>
      <c r="D3" s="2"/>
      <c r="E3" s="21" t="s">
        <v>37</v>
      </c>
      <c r="F3" s="21"/>
      <c r="G3" s="21"/>
      <c r="H3" s="21"/>
      <c r="I3" s="21"/>
      <c r="J3" s="2"/>
      <c r="K3" s="2"/>
      <c r="L3" s="2"/>
      <c r="M3" s="3" t="s">
        <v>2</v>
      </c>
      <c r="N3" s="2"/>
      <c r="O3" s="2"/>
      <c r="P3" s="2"/>
      <c r="Q3" s="26">
        <v>5</v>
      </c>
    </row>
    <row r="4" spans="1:17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8" s="5" customFormat="1" ht="27" customHeight="1">
      <c r="A5" s="15" t="s">
        <v>3</v>
      </c>
      <c r="B5" s="82" t="s">
        <v>4</v>
      </c>
      <c r="C5" s="83"/>
      <c r="D5" s="83"/>
      <c r="E5" s="83"/>
      <c r="F5" s="84"/>
      <c r="G5" s="15">
        <v>1</v>
      </c>
      <c r="H5" s="15">
        <v>2</v>
      </c>
      <c r="I5" s="15">
        <v>3</v>
      </c>
      <c r="J5" s="15">
        <v>4</v>
      </c>
      <c r="K5" s="15">
        <v>5</v>
      </c>
      <c r="L5" s="15">
        <v>6</v>
      </c>
      <c r="M5" s="81" t="s">
        <v>5</v>
      </c>
      <c r="N5" s="81"/>
      <c r="O5" s="81" t="s">
        <v>13</v>
      </c>
      <c r="P5" s="81"/>
      <c r="Q5" s="81" t="s">
        <v>6</v>
      </c>
      <c r="R5" s="81"/>
    </row>
    <row r="6" spans="1:18" ht="27" customHeight="1">
      <c r="A6" s="15">
        <v>1</v>
      </c>
      <c r="B6" s="80" t="s">
        <v>122</v>
      </c>
      <c r="C6" s="80"/>
      <c r="D6" s="80"/>
      <c r="E6" s="80"/>
      <c r="F6" s="80"/>
      <c r="G6" s="16"/>
      <c r="H6" s="17" t="str">
        <f>M28</f>
        <v>3:0</v>
      </c>
      <c r="I6" s="17" t="str">
        <f>M25</f>
        <v>3:0</v>
      </c>
      <c r="J6" s="18" t="str">
        <f>M22</f>
        <v>3:0</v>
      </c>
      <c r="K6" s="18" t="str">
        <f>M19</f>
        <v>3:0</v>
      </c>
      <c r="L6" s="18" t="str">
        <f>M16</f>
        <v>3:0</v>
      </c>
      <c r="M6" s="78" t="s">
        <v>167</v>
      </c>
      <c r="N6" s="79"/>
      <c r="O6" s="78" t="s">
        <v>174</v>
      </c>
      <c r="P6" s="79"/>
      <c r="Q6" s="72" t="s">
        <v>132</v>
      </c>
      <c r="R6" s="73"/>
    </row>
    <row r="7" spans="1:18" ht="27" customHeight="1">
      <c r="A7" s="15">
        <v>2</v>
      </c>
      <c r="B7" s="80" t="s">
        <v>102</v>
      </c>
      <c r="C7" s="80"/>
      <c r="D7" s="80"/>
      <c r="E7" s="80"/>
      <c r="F7" s="80"/>
      <c r="G7" s="17" t="str">
        <f>CONCATENATE(IF(SEARCH(":",H6)=3,MID(H6,4,2),MID(H6,3,1)),":",IF(SEARCH(":",H6)=3,MID(H6,1,2),MID(H6,1,1)))</f>
        <v>0:3</v>
      </c>
      <c r="H7" s="16"/>
      <c r="I7" s="17" t="str">
        <f>M23</f>
        <v>1:3</v>
      </c>
      <c r="J7" s="18" t="str">
        <f>M20</f>
        <v>0:3</v>
      </c>
      <c r="K7" s="18" t="str">
        <f>M17</f>
        <v>2:3</v>
      </c>
      <c r="L7" s="18" t="str">
        <f>M26</f>
        <v>0:3</v>
      </c>
      <c r="M7" s="78" t="s">
        <v>169</v>
      </c>
      <c r="N7" s="79"/>
      <c r="O7" s="78" t="s">
        <v>175</v>
      </c>
      <c r="P7" s="79"/>
      <c r="Q7" s="72" t="s">
        <v>171</v>
      </c>
      <c r="R7" s="73"/>
    </row>
    <row r="8" spans="1:18" ht="27" customHeight="1">
      <c r="A8" s="15">
        <v>3</v>
      </c>
      <c r="B8" s="80" t="s">
        <v>103</v>
      </c>
      <c r="C8" s="80"/>
      <c r="D8" s="80"/>
      <c r="E8" s="80"/>
      <c r="F8" s="80"/>
      <c r="G8" s="17" t="str">
        <f>CONCATENATE(IF(SEARCH(":",I6)=3,MID(I6,4,2),MID(I6,3,1)),":",IF(SEARCH(":",I6)=3,MID(I6,1,2),MID(I6,1,1)))</f>
        <v>0:3</v>
      </c>
      <c r="H8" s="17" t="str">
        <f>CONCATENATE(IF(SEARCH(":",I7)=3,MID(I7,4,2),MID(I7,3,1)),":",IF(SEARCH(":",I7)=3,MID(I7,1,2),MID(I7,1,1)))</f>
        <v>3:1</v>
      </c>
      <c r="I8" s="16"/>
      <c r="J8" s="19" t="str">
        <f>M18</f>
        <v>0:3</v>
      </c>
      <c r="K8" s="18" t="str">
        <f>M29</f>
        <v>3:1</v>
      </c>
      <c r="L8" s="18" t="str">
        <f>M21</f>
        <v>1:3</v>
      </c>
      <c r="M8" s="78" t="s">
        <v>146</v>
      </c>
      <c r="N8" s="79"/>
      <c r="O8" s="78" t="s">
        <v>162</v>
      </c>
      <c r="P8" s="79"/>
      <c r="Q8" s="72" t="s">
        <v>139</v>
      </c>
      <c r="R8" s="73"/>
    </row>
    <row r="9" spans="1:18" ht="27" customHeight="1">
      <c r="A9" s="15">
        <v>4</v>
      </c>
      <c r="B9" s="80" t="s">
        <v>104</v>
      </c>
      <c r="C9" s="80"/>
      <c r="D9" s="80"/>
      <c r="E9" s="80"/>
      <c r="F9" s="80"/>
      <c r="G9" s="17" t="str">
        <f>CONCATENATE(IF(SEARCH(":",J6)=3,MID(J6,4,2),MID(J6,3,1)),":",IF(SEARCH(":",J6)=3,MID(J6,1,2),MID(J6,1,1)))</f>
        <v>0:3</v>
      </c>
      <c r="H9" s="17" t="str">
        <f>CONCATENATE(IF(SEARCH(":",J7)=3,MID(J7,4,2),MID(J7,3,1)),":",IF(SEARCH(":",J7)=3,MID(J7,1,2),MID(J7,1,1)))</f>
        <v>3:0</v>
      </c>
      <c r="I9" s="17" t="str">
        <f>CONCATENATE(IF(SEARCH(":",J8)=3,MID(J8,4,2),MID(J8,3,1)),":",IF(SEARCH(":",J8)=3,MID(J8,1,2),MID(J8,1,1)))</f>
        <v>3:0</v>
      </c>
      <c r="J9" s="16"/>
      <c r="K9" s="18" t="str">
        <f>M27</f>
        <v>3:1</v>
      </c>
      <c r="L9" s="18" t="str">
        <f>M30</f>
        <v>2:3</v>
      </c>
      <c r="M9" s="67" t="s">
        <v>159</v>
      </c>
      <c r="N9" s="67"/>
      <c r="O9" s="67" t="s">
        <v>176</v>
      </c>
      <c r="P9" s="67"/>
      <c r="Q9" s="68" t="s">
        <v>137</v>
      </c>
      <c r="R9" s="68"/>
    </row>
    <row r="10" spans="1:18" ht="27" customHeight="1">
      <c r="A10" s="15">
        <v>5</v>
      </c>
      <c r="B10" s="80" t="s">
        <v>105</v>
      </c>
      <c r="C10" s="80"/>
      <c r="D10" s="80"/>
      <c r="E10" s="80"/>
      <c r="F10" s="80"/>
      <c r="G10" s="17" t="str">
        <f>CONCATENATE(IF(SEARCH(":",K6)=3,MID(K6,4,2),MID(K6,3,1)),":",IF(SEARCH(":",K6)=3,MID(K6,1,2),MID(K6,1,1)))</f>
        <v>0:3</v>
      </c>
      <c r="H10" s="17" t="str">
        <f>CONCATENATE(IF(SEARCH(":",K7)=3,MID(K7,4,2),MID(K7,3,1)),":",IF(SEARCH(":",K7)=3,MID(K7,1,2),MID(K7,1,1)))</f>
        <v>3:2</v>
      </c>
      <c r="I10" s="17" t="str">
        <f>CONCATENATE(IF(SEARCH(":",K8)=3,MID(K8,4,2),MID(K8,3,1)),":",IF(SEARCH(":",K8)=3,MID(K8,1,2),MID(K8,1,1)))</f>
        <v>1:3</v>
      </c>
      <c r="J10" s="17" t="str">
        <f>CONCATENATE(IF(SEARCH(":",K9)=3,MID(K9,4,2),MID(K9,3,1)),":",IF(SEARCH(":",K9)=3,MID(K9,1,2),MID(K9,1,1)))</f>
        <v>1:3</v>
      </c>
      <c r="K10" s="16"/>
      <c r="L10" s="27" t="str">
        <f>M24</f>
        <v>3:1</v>
      </c>
      <c r="M10" s="67" t="s">
        <v>146</v>
      </c>
      <c r="N10" s="67"/>
      <c r="O10" s="67" t="s">
        <v>177</v>
      </c>
      <c r="P10" s="67"/>
      <c r="Q10" s="68" t="s">
        <v>135</v>
      </c>
      <c r="R10" s="68"/>
    </row>
    <row r="11" spans="1:18" ht="27" customHeight="1">
      <c r="A11" s="15">
        <v>6</v>
      </c>
      <c r="B11" s="80" t="s">
        <v>106</v>
      </c>
      <c r="C11" s="80"/>
      <c r="D11" s="80"/>
      <c r="E11" s="80"/>
      <c r="F11" s="80"/>
      <c r="G11" s="17" t="str">
        <f>CONCATENATE(IF(SEARCH(":",L6)=3,MID(L6,4,2),MID(L6,3,1)),":",IF(SEARCH(":",L6)=3,MID(L6,1,2),MID(L6,1,1)))</f>
        <v>0:3</v>
      </c>
      <c r="H11" s="17" t="str">
        <f>CONCATENATE(IF(SEARCH(":",L7)=3,MID(L7,4,2),MID(L7,3,1)),":",IF(SEARCH(":",L7)=3,MID(L7,1,2),MID(L7,1,1)))</f>
        <v>3:0</v>
      </c>
      <c r="I11" s="17" t="str">
        <f>CONCATENATE(IF(SEARCH(":",L8)=3,MID(L8,4,2),MID(L8,3,1)),":",IF(SEARCH(":",L8)=3,MID(L8,1,2),MID(L8,1,1)))</f>
        <v>3:1</v>
      </c>
      <c r="J11" s="17" t="str">
        <f>CONCATENATE(IF(SEARCH(":",L9)=3,MID(L9,4,2),MID(L9,3,1)),":",IF(SEARCH(":",L9)=3,MID(L9,1,2),MID(L9,1,1)))</f>
        <v>3:2</v>
      </c>
      <c r="K11" s="17" t="str">
        <f>CONCATENATE(IF(SEARCH(":",L10)=3,MID(L10,4,2),MID(L10,3,1)),":",IF(SEARCH(":",L10)=3,MID(L10,1,2),MID(L10,1,1)))</f>
        <v>1:3</v>
      </c>
      <c r="L11" s="16"/>
      <c r="M11" s="67" t="s">
        <v>159</v>
      </c>
      <c r="N11" s="67"/>
      <c r="O11" s="67" t="s">
        <v>178</v>
      </c>
      <c r="P11" s="67"/>
      <c r="Q11" s="68" t="s">
        <v>142</v>
      </c>
      <c r="R11" s="68"/>
    </row>
    <row r="12" spans="1:18" ht="39" customHeight="1">
      <c r="A12" s="2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9"/>
    </row>
    <row r="13" spans="1:17" ht="15.75">
      <c r="A13" s="4" t="s">
        <v>7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15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s="5" customFormat="1" ht="22.5" customHeight="1">
      <c r="A15" s="13" t="s">
        <v>35</v>
      </c>
      <c r="B15" s="14" t="s">
        <v>36</v>
      </c>
      <c r="C15" s="74" t="s">
        <v>4</v>
      </c>
      <c r="D15" s="75"/>
      <c r="E15" s="10"/>
      <c r="F15" s="76" t="s">
        <v>4</v>
      </c>
      <c r="G15" s="77"/>
      <c r="H15" s="11" t="s">
        <v>8</v>
      </c>
      <c r="I15" s="12" t="s">
        <v>9</v>
      </c>
      <c r="J15" s="12" t="s">
        <v>10</v>
      </c>
      <c r="K15" s="12" t="s">
        <v>11</v>
      </c>
      <c r="L15" s="12" t="s">
        <v>12</v>
      </c>
      <c r="M15" s="12" t="s">
        <v>13</v>
      </c>
      <c r="Q15" s="4"/>
    </row>
    <row r="16" spans="1:17" ht="22.5" customHeight="1">
      <c r="A16" s="9" t="s">
        <v>14</v>
      </c>
      <c r="B16" s="30" t="s">
        <v>38</v>
      </c>
      <c r="C16" s="69" t="str">
        <f>B6</f>
        <v>Goldacker (BKV SG)</v>
      </c>
      <c r="D16" s="70"/>
      <c r="E16" s="22" t="s">
        <v>16</v>
      </c>
      <c r="F16" s="70" t="str">
        <f>B11</f>
        <v>Rudolf, H.-J. (Oetker B)</v>
      </c>
      <c r="G16" s="71"/>
      <c r="H16" s="91">
        <v>0.4611111111111111</v>
      </c>
      <c r="I16" s="92">
        <v>0.4618055555555556</v>
      </c>
      <c r="J16" s="92">
        <v>0.46319444444444446</v>
      </c>
      <c r="K16" s="17"/>
      <c r="L16" s="17"/>
      <c r="M16" s="20" t="s">
        <v>127</v>
      </c>
      <c r="Q16" s="2"/>
    </row>
    <row r="17" spans="1:17" ht="22.5" customHeight="1">
      <c r="A17" s="9" t="s">
        <v>17</v>
      </c>
      <c r="B17" s="30" t="s">
        <v>31</v>
      </c>
      <c r="C17" s="64" t="str">
        <f>B7</f>
        <v>Modrow (FZ Jülich)</v>
      </c>
      <c r="D17" s="65"/>
      <c r="E17" s="23" t="s">
        <v>16</v>
      </c>
      <c r="F17" s="65" t="str">
        <f>B10</f>
        <v>Reckling, Burkh. (Lufth.)</v>
      </c>
      <c r="G17" s="66"/>
      <c r="H17" s="91">
        <v>0.29930555555555555</v>
      </c>
      <c r="I17" s="92">
        <v>0.46388888888888885</v>
      </c>
      <c r="J17" s="92">
        <v>0.46319444444444446</v>
      </c>
      <c r="K17" s="92">
        <v>0.29930555555555555</v>
      </c>
      <c r="L17" s="92">
        <v>0.2576388888888889</v>
      </c>
      <c r="M17" s="20" t="s">
        <v>146</v>
      </c>
      <c r="Q17" s="2"/>
    </row>
    <row r="18" spans="1:17" ht="22.5" customHeight="1">
      <c r="A18" s="9" t="s">
        <v>19</v>
      </c>
      <c r="B18" s="30" t="s">
        <v>23</v>
      </c>
      <c r="C18" s="64" t="str">
        <f>B8</f>
        <v>Meißner (Delphi/Draka)</v>
      </c>
      <c r="D18" s="65"/>
      <c r="E18" s="23" t="s">
        <v>16</v>
      </c>
      <c r="F18" s="65" t="str">
        <f>B9</f>
        <v>Schönhoff (EVAG)</v>
      </c>
      <c r="G18" s="66"/>
      <c r="H18" s="91">
        <v>0.34097222222222223</v>
      </c>
      <c r="I18" s="92">
        <v>0.2576388888888889</v>
      </c>
      <c r="J18" s="92">
        <v>0.29930555555555555</v>
      </c>
      <c r="K18" s="17"/>
      <c r="L18" s="17"/>
      <c r="M18" s="20" t="s">
        <v>126</v>
      </c>
      <c r="Q18" s="2"/>
    </row>
    <row r="19" spans="1:17" ht="22.5" customHeight="1">
      <c r="A19" s="9" t="s">
        <v>24</v>
      </c>
      <c r="B19" s="30" t="s">
        <v>32</v>
      </c>
      <c r="C19" s="69" t="str">
        <f>B6</f>
        <v>Goldacker (BKV SG)</v>
      </c>
      <c r="D19" s="70"/>
      <c r="E19" s="22" t="s">
        <v>16</v>
      </c>
      <c r="F19" s="70" t="str">
        <f>B10</f>
        <v>Reckling, Burkh. (Lufth.)</v>
      </c>
      <c r="G19" s="71"/>
      <c r="H19" s="91">
        <v>0.4611111111111111</v>
      </c>
      <c r="I19" s="92">
        <v>0.4618055555555556</v>
      </c>
      <c r="J19" s="92">
        <v>0.4604166666666667</v>
      </c>
      <c r="K19" s="17"/>
      <c r="L19" s="17"/>
      <c r="M19" s="20" t="s">
        <v>127</v>
      </c>
      <c r="Q19" s="2"/>
    </row>
    <row r="20" spans="1:17" ht="22.5" customHeight="1">
      <c r="A20" s="9" t="s">
        <v>25</v>
      </c>
      <c r="B20" s="30" t="s">
        <v>22</v>
      </c>
      <c r="C20" s="64" t="str">
        <f>B7</f>
        <v>Modrow (FZ Jülich)</v>
      </c>
      <c r="D20" s="65"/>
      <c r="E20" s="23" t="s">
        <v>16</v>
      </c>
      <c r="F20" s="65" t="str">
        <f>B9</f>
        <v>Schönhoff (EVAG)</v>
      </c>
      <c r="G20" s="66"/>
      <c r="H20" s="91">
        <v>0.2576388888888889</v>
      </c>
      <c r="I20" s="92">
        <v>0.2576388888888889</v>
      </c>
      <c r="J20" s="92">
        <v>0.425</v>
      </c>
      <c r="K20" s="17"/>
      <c r="L20" s="17"/>
      <c r="M20" s="20" t="s">
        <v>126</v>
      </c>
      <c r="Q20" s="2"/>
    </row>
    <row r="21" spans="1:17" ht="22.5" customHeight="1">
      <c r="A21" s="9" t="s">
        <v>26</v>
      </c>
      <c r="B21" s="30" t="s">
        <v>39</v>
      </c>
      <c r="C21" s="64" t="str">
        <f>B8</f>
        <v>Meißner (Delphi/Draka)</v>
      </c>
      <c r="D21" s="65"/>
      <c r="E21" s="23" t="s">
        <v>16</v>
      </c>
      <c r="F21" s="65" t="str">
        <f>B11</f>
        <v>Rudolf, H.-J. (Oetker B)</v>
      </c>
      <c r="G21" s="66"/>
      <c r="H21" s="91">
        <v>0.21597222222222223</v>
      </c>
      <c r="I21" s="92">
        <v>0.049305555555555554</v>
      </c>
      <c r="J21" s="92">
        <v>0.46388888888888885</v>
      </c>
      <c r="K21" s="92">
        <v>0.425</v>
      </c>
      <c r="L21" s="17"/>
      <c r="M21" s="20" t="s">
        <v>129</v>
      </c>
      <c r="Q21" s="2"/>
    </row>
    <row r="22" spans="1:17" ht="22.5" customHeight="1">
      <c r="A22" s="9" t="s">
        <v>27</v>
      </c>
      <c r="B22" s="30" t="s">
        <v>21</v>
      </c>
      <c r="C22" s="64" t="str">
        <f>B6</f>
        <v>Goldacker (BKV SG)</v>
      </c>
      <c r="D22" s="65"/>
      <c r="E22" s="23" t="s">
        <v>16</v>
      </c>
      <c r="F22" s="65" t="str">
        <f>B9</f>
        <v>Schönhoff (EVAG)</v>
      </c>
      <c r="G22" s="66"/>
      <c r="H22" s="91">
        <v>0.4590277777777778</v>
      </c>
      <c r="I22" s="92">
        <v>0.4597222222222222</v>
      </c>
      <c r="J22" s="92">
        <v>0.4618055555555556</v>
      </c>
      <c r="K22" s="17"/>
      <c r="L22" s="17"/>
      <c r="M22" s="20" t="s">
        <v>127</v>
      </c>
      <c r="Q22" s="2"/>
    </row>
    <row r="23" spans="1:17" ht="22.5" customHeight="1">
      <c r="A23" s="9" t="s">
        <v>28</v>
      </c>
      <c r="B23" s="30" t="s">
        <v>15</v>
      </c>
      <c r="C23" s="69" t="str">
        <f>B7</f>
        <v>Modrow (FZ Jülich)</v>
      </c>
      <c r="D23" s="70"/>
      <c r="E23" s="22" t="s">
        <v>16</v>
      </c>
      <c r="F23" s="70" t="str">
        <f>B8</f>
        <v>Meißner (Delphi/Draka)</v>
      </c>
      <c r="G23" s="71"/>
      <c r="H23" s="91">
        <v>0.34097222222222223</v>
      </c>
      <c r="I23" s="92">
        <v>0.46319444444444446</v>
      </c>
      <c r="J23" s="92">
        <v>0.3826388888888889</v>
      </c>
      <c r="K23" s="92">
        <v>0.29930555555555555</v>
      </c>
      <c r="L23" s="17"/>
      <c r="M23" s="20" t="s">
        <v>129</v>
      </c>
      <c r="Q23" s="2"/>
    </row>
    <row r="24" spans="1:17" ht="22.5" customHeight="1">
      <c r="A24" s="9" t="s">
        <v>29</v>
      </c>
      <c r="B24" s="30" t="s">
        <v>40</v>
      </c>
      <c r="C24" s="64" t="str">
        <f>B10</f>
        <v>Reckling, Burkh. (Lufth.)</v>
      </c>
      <c r="D24" s="65"/>
      <c r="E24" s="23" t="s">
        <v>16</v>
      </c>
      <c r="F24" s="65" t="str">
        <f>B11</f>
        <v>Rudolf, H.-J. (Oetker B)</v>
      </c>
      <c r="G24" s="66"/>
      <c r="H24" s="91">
        <v>0.34097222222222223</v>
      </c>
      <c r="I24" s="92">
        <v>0.4625</v>
      </c>
      <c r="J24" s="92">
        <v>0.4618055555555556</v>
      </c>
      <c r="K24" s="92">
        <v>0.46458333333333335</v>
      </c>
      <c r="L24" s="17"/>
      <c r="M24" s="20" t="s">
        <v>128</v>
      </c>
      <c r="Q24" s="2"/>
    </row>
    <row r="25" spans="1:17" ht="22.5" customHeight="1">
      <c r="A25" s="9" t="s">
        <v>30</v>
      </c>
      <c r="B25" s="30" t="s">
        <v>18</v>
      </c>
      <c r="C25" s="64" t="str">
        <f>B6</f>
        <v>Goldacker (BKV SG)</v>
      </c>
      <c r="D25" s="65"/>
      <c r="E25" s="23" t="s">
        <v>16</v>
      </c>
      <c r="F25" s="65" t="str">
        <f>B8</f>
        <v>Meißner (Delphi/Draka)</v>
      </c>
      <c r="G25" s="66"/>
      <c r="H25" s="91">
        <v>0.46388888888888885</v>
      </c>
      <c r="I25" s="92">
        <v>0.46319444444444446</v>
      </c>
      <c r="J25" s="92">
        <v>0.4618055555555556</v>
      </c>
      <c r="K25" s="17"/>
      <c r="L25" s="17"/>
      <c r="M25" s="20" t="s">
        <v>127</v>
      </c>
      <c r="Q25" s="2"/>
    </row>
    <row r="26" spans="1:17" ht="22.5" customHeight="1">
      <c r="A26" s="9" t="s">
        <v>41</v>
      </c>
      <c r="B26" s="30" t="s">
        <v>42</v>
      </c>
      <c r="C26" s="64" t="str">
        <f>B7</f>
        <v>Modrow (FZ Jülich)</v>
      </c>
      <c r="D26" s="65"/>
      <c r="E26" s="23" t="s">
        <v>16</v>
      </c>
      <c r="F26" s="65" t="str">
        <f>B11</f>
        <v>Rudolf, H.-J. (Oetker B)</v>
      </c>
      <c r="G26" s="66"/>
      <c r="H26" s="91">
        <v>0.21597222222222223</v>
      </c>
      <c r="I26" s="92">
        <v>0.34097222222222223</v>
      </c>
      <c r="J26" s="92">
        <v>0.3826388888888889</v>
      </c>
      <c r="K26" s="17"/>
      <c r="L26" s="17"/>
      <c r="M26" s="20" t="s">
        <v>126</v>
      </c>
      <c r="Q26" s="2"/>
    </row>
    <row r="27" spans="1:17" ht="22.5" customHeight="1">
      <c r="A27" s="9" t="s">
        <v>43</v>
      </c>
      <c r="B27" s="30" t="s">
        <v>33</v>
      </c>
      <c r="C27" s="64" t="str">
        <f>B9</f>
        <v>Schönhoff (EVAG)</v>
      </c>
      <c r="D27" s="65"/>
      <c r="E27" s="23" t="s">
        <v>16</v>
      </c>
      <c r="F27" s="65" t="str">
        <f>B10</f>
        <v>Reckling, Burkh. (Lufth.)</v>
      </c>
      <c r="G27" s="66"/>
      <c r="H27" s="91">
        <v>0.34097222222222223</v>
      </c>
      <c r="I27" s="92">
        <v>0.71875</v>
      </c>
      <c r="J27" s="92">
        <v>0.4625</v>
      </c>
      <c r="K27" s="92">
        <v>0.4625</v>
      </c>
      <c r="L27" s="17"/>
      <c r="M27" s="20" t="s">
        <v>128</v>
      </c>
      <c r="Q27" s="2"/>
    </row>
    <row r="28" spans="1:17" ht="22.5" customHeight="1">
      <c r="A28" s="9" t="s">
        <v>44</v>
      </c>
      <c r="B28" s="30" t="s">
        <v>20</v>
      </c>
      <c r="C28" s="69" t="str">
        <f>B6</f>
        <v>Goldacker (BKV SG)</v>
      </c>
      <c r="D28" s="70"/>
      <c r="E28" s="22" t="s">
        <v>16</v>
      </c>
      <c r="F28" s="70" t="str">
        <f>B7</f>
        <v>Modrow (FZ Jülich)</v>
      </c>
      <c r="G28" s="71"/>
      <c r="H28" s="91">
        <v>0.46388888888888885</v>
      </c>
      <c r="I28" s="92">
        <v>0.4597222222222222</v>
      </c>
      <c r="J28" s="92">
        <v>0.46458333333333335</v>
      </c>
      <c r="K28" s="17"/>
      <c r="L28" s="17"/>
      <c r="M28" s="20" t="s">
        <v>127</v>
      </c>
      <c r="Q28" s="2"/>
    </row>
    <row r="29" spans="1:17" ht="22.5" customHeight="1">
      <c r="A29" s="9" t="s">
        <v>45</v>
      </c>
      <c r="B29" s="30" t="s">
        <v>34</v>
      </c>
      <c r="C29" s="64" t="str">
        <f>B8</f>
        <v>Meißner (Delphi/Draka)</v>
      </c>
      <c r="D29" s="65"/>
      <c r="E29" s="23" t="s">
        <v>16</v>
      </c>
      <c r="F29" s="65" t="str">
        <f>B10</f>
        <v>Reckling, Burkh. (Lufth.)</v>
      </c>
      <c r="G29" s="66"/>
      <c r="H29" s="91">
        <v>0.21597222222222223</v>
      </c>
      <c r="I29" s="92">
        <v>0.4625</v>
      </c>
      <c r="J29" s="92">
        <v>0.46388888888888885</v>
      </c>
      <c r="K29" s="92">
        <v>0.4611111111111111</v>
      </c>
      <c r="L29" s="17"/>
      <c r="M29" s="20" t="s">
        <v>128</v>
      </c>
      <c r="Q29" s="2"/>
    </row>
    <row r="30" spans="1:17" ht="22.5" customHeight="1">
      <c r="A30" s="9" t="s">
        <v>46</v>
      </c>
      <c r="B30" s="30" t="s">
        <v>47</v>
      </c>
      <c r="C30" s="64" t="str">
        <f>B9</f>
        <v>Schönhoff (EVAG)</v>
      </c>
      <c r="D30" s="65"/>
      <c r="E30" s="23" t="s">
        <v>16</v>
      </c>
      <c r="F30" s="65" t="str">
        <f>B11</f>
        <v>Rudolf, H.-J. (Oetker B)</v>
      </c>
      <c r="G30" s="66"/>
      <c r="H30" s="91">
        <v>0.46388888888888885</v>
      </c>
      <c r="I30" s="92">
        <v>0.425</v>
      </c>
      <c r="J30" s="92">
        <v>0.29930555555555555</v>
      </c>
      <c r="K30" s="92">
        <v>0.4625</v>
      </c>
      <c r="L30" s="92">
        <v>0.09097222222222222</v>
      </c>
      <c r="M30" s="20" t="s">
        <v>146</v>
      </c>
      <c r="Q30" s="2"/>
    </row>
    <row r="31" spans="3:13" ht="22.5" customHeight="1">
      <c r="C31" s="31"/>
      <c r="D31" s="31"/>
      <c r="E31" s="32"/>
      <c r="F31" s="32"/>
      <c r="G31" s="32"/>
      <c r="M31" s="29"/>
    </row>
    <row r="32" spans="3:13" ht="22.5" customHeight="1">
      <c r="C32" s="31"/>
      <c r="D32" s="31"/>
      <c r="E32" s="32"/>
      <c r="F32" s="32"/>
      <c r="G32" s="32"/>
      <c r="M32" s="29"/>
    </row>
    <row r="33" spans="3:13" ht="22.5" customHeight="1">
      <c r="C33" s="31"/>
      <c r="D33" s="31"/>
      <c r="E33" s="32"/>
      <c r="F33" s="32"/>
      <c r="G33" s="32"/>
      <c r="M33" s="29"/>
    </row>
    <row r="34" spans="3:13" ht="22.5" customHeight="1">
      <c r="C34" s="31"/>
      <c r="D34" s="31"/>
      <c r="E34" s="32"/>
      <c r="F34" s="32"/>
      <c r="G34" s="32"/>
      <c r="M34" s="29"/>
    </row>
    <row r="35" spans="3:13" ht="22.5" customHeight="1">
      <c r="C35" s="33"/>
      <c r="D35" s="33"/>
      <c r="M35" s="29"/>
    </row>
    <row r="36" ht="22.5" customHeight="1">
      <c r="M36" s="29"/>
    </row>
    <row r="37" ht="22.5" customHeight="1">
      <c r="M37" s="29"/>
    </row>
    <row r="38" ht="22.5" customHeight="1">
      <c r="M38" s="29"/>
    </row>
    <row r="39" ht="22.5" customHeight="1">
      <c r="M39" s="29"/>
    </row>
    <row r="40" ht="22.5" customHeight="1">
      <c r="M40" s="29"/>
    </row>
    <row r="41" ht="22.5" customHeight="1">
      <c r="M41" s="29"/>
    </row>
    <row r="42" ht="22.5" customHeight="1">
      <c r="M42" s="29"/>
    </row>
    <row r="43" ht="22.5" customHeight="1">
      <c r="M43" s="29"/>
    </row>
    <row r="44" ht="22.5" customHeight="1">
      <c r="M44" s="29"/>
    </row>
    <row r="45" ht="22.5" customHeight="1">
      <c r="M45" s="29"/>
    </row>
    <row r="46" ht="22.5" customHeight="1">
      <c r="M46" s="29"/>
    </row>
    <row r="47" ht="22.5" customHeight="1">
      <c r="M47" s="29"/>
    </row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</sheetData>
  <mergeCells count="60">
    <mergeCell ref="C30:D30"/>
    <mergeCell ref="F30:G30"/>
    <mergeCell ref="C28:D28"/>
    <mergeCell ref="F28:G28"/>
    <mergeCell ref="C29:D29"/>
    <mergeCell ref="F29:G29"/>
    <mergeCell ref="C26:D26"/>
    <mergeCell ref="F26:G26"/>
    <mergeCell ref="C27:D27"/>
    <mergeCell ref="F27:G27"/>
    <mergeCell ref="M11:N11"/>
    <mergeCell ref="B11:F11"/>
    <mergeCell ref="O11:P11"/>
    <mergeCell ref="Q11:R11"/>
    <mergeCell ref="C24:D24"/>
    <mergeCell ref="F24:G24"/>
    <mergeCell ref="C25:D25"/>
    <mergeCell ref="F25:G25"/>
    <mergeCell ref="C22:D22"/>
    <mergeCell ref="F22:G22"/>
    <mergeCell ref="C23:D23"/>
    <mergeCell ref="F23:G23"/>
    <mergeCell ref="M10:N10"/>
    <mergeCell ref="O10:P10"/>
    <mergeCell ref="Q10:R10"/>
    <mergeCell ref="B10:F10"/>
    <mergeCell ref="Q5:R5"/>
    <mergeCell ref="M6:N6"/>
    <mergeCell ref="Q6:R6"/>
    <mergeCell ref="B5:F5"/>
    <mergeCell ref="B6:F6"/>
    <mergeCell ref="O6:P6"/>
    <mergeCell ref="O7:P7"/>
    <mergeCell ref="O8:P8"/>
    <mergeCell ref="M5:N5"/>
    <mergeCell ref="O5:P5"/>
    <mergeCell ref="Q7:R7"/>
    <mergeCell ref="Q8:R8"/>
    <mergeCell ref="C15:D15"/>
    <mergeCell ref="F15:G15"/>
    <mergeCell ref="M7:N7"/>
    <mergeCell ref="M8:N8"/>
    <mergeCell ref="B7:F7"/>
    <mergeCell ref="B8:F8"/>
    <mergeCell ref="B9:F9"/>
    <mergeCell ref="O9:P9"/>
    <mergeCell ref="M9:N9"/>
    <mergeCell ref="Q9:R9"/>
    <mergeCell ref="C19:D19"/>
    <mergeCell ref="F19:G19"/>
    <mergeCell ref="C16:D16"/>
    <mergeCell ref="C17:D17"/>
    <mergeCell ref="C18:D18"/>
    <mergeCell ref="F16:G16"/>
    <mergeCell ref="F17:G17"/>
    <mergeCell ref="F18:G18"/>
    <mergeCell ref="C20:D20"/>
    <mergeCell ref="F20:G20"/>
    <mergeCell ref="C21:D21"/>
    <mergeCell ref="F21:G21"/>
  </mergeCells>
  <printOptions/>
  <pageMargins left="0.75" right="0.2" top="0.53" bottom="0.46" header="0.4921259845" footer="0.46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7"/>
  <sheetViews>
    <sheetView workbookViewId="0" topLeftCell="A7">
      <selection activeCell="Q11" sqref="Q11:R11"/>
    </sheetView>
  </sheetViews>
  <sheetFormatPr defaultColWidth="11.19921875" defaultRowHeight="15"/>
  <cols>
    <col min="1" max="1" width="3.19921875" style="0" customWidth="1"/>
    <col min="2" max="4" width="4.796875" style="0" customWidth="1"/>
    <col min="5" max="5" width="2.796875" style="0" customWidth="1"/>
    <col min="6" max="6" width="4.796875" style="0" customWidth="1"/>
    <col min="7" max="12" width="4.69921875" style="0" customWidth="1"/>
    <col min="13" max="13" width="4.09765625" style="0" customWidth="1"/>
    <col min="14" max="14" width="3.3984375" style="0" customWidth="1"/>
    <col min="15" max="15" width="3.796875" style="0" customWidth="1"/>
    <col min="16" max="16" width="3.69921875" style="0" customWidth="1"/>
    <col min="17" max="18" width="3.796875" style="0" customWidth="1"/>
    <col min="19" max="21" width="5.796875" style="0" customWidth="1"/>
  </cols>
  <sheetData>
    <row r="1" spans="1:17" ht="23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2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20.25">
      <c r="A3" s="3" t="s">
        <v>1</v>
      </c>
      <c r="B3" s="2"/>
      <c r="C3" s="2"/>
      <c r="D3" s="2"/>
      <c r="E3" s="21" t="s">
        <v>37</v>
      </c>
      <c r="F3" s="21"/>
      <c r="G3" s="21"/>
      <c r="H3" s="21"/>
      <c r="I3" s="21"/>
      <c r="J3" s="2"/>
      <c r="K3" s="2"/>
      <c r="L3" s="2"/>
      <c r="M3" s="3" t="s">
        <v>2</v>
      </c>
      <c r="N3" s="2"/>
      <c r="O3" s="2"/>
      <c r="P3" s="2"/>
      <c r="Q3" s="26">
        <v>6</v>
      </c>
    </row>
    <row r="4" spans="1:17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8" s="5" customFormat="1" ht="27" customHeight="1">
      <c r="A5" s="15" t="s">
        <v>3</v>
      </c>
      <c r="B5" s="82" t="s">
        <v>4</v>
      </c>
      <c r="C5" s="83"/>
      <c r="D5" s="83"/>
      <c r="E5" s="83"/>
      <c r="F5" s="84"/>
      <c r="G5" s="15">
        <v>1</v>
      </c>
      <c r="H5" s="15">
        <v>2</v>
      </c>
      <c r="I5" s="15">
        <v>3</v>
      </c>
      <c r="J5" s="15">
        <v>4</v>
      </c>
      <c r="K5" s="15">
        <v>5</v>
      </c>
      <c r="L5" s="15">
        <v>6</v>
      </c>
      <c r="M5" s="81" t="s">
        <v>5</v>
      </c>
      <c r="N5" s="81"/>
      <c r="O5" s="81" t="s">
        <v>13</v>
      </c>
      <c r="P5" s="81"/>
      <c r="Q5" s="81" t="s">
        <v>6</v>
      </c>
      <c r="R5" s="81"/>
    </row>
    <row r="6" spans="1:18" ht="27" customHeight="1">
      <c r="A6" s="15">
        <v>1</v>
      </c>
      <c r="B6" s="80" t="s">
        <v>107</v>
      </c>
      <c r="C6" s="80"/>
      <c r="D6" s="80"/>
      <c r="E6" s="80"/>
      <c r="F6" s="80"/>
      <c r="G6" s="16"/>
      <c r="H6" s="17" t="str">
        <f>M28</f>
        <v>3:1</v>
      </c>
      <c r="I6" s="17" t="str">
        <f>M25</f>
        <v>3:0</v>
      </c>
      <c r="J6" s="18" t="str">
        <f>M22</f>
        <v>3:0</v>
      </c>
      <c r="K6" s="18" t="str">
        <f>M19</f>
        <v>3:0</v>
      </c>
      <c r="L6" s="18" t="str">
        <f>M16</f>
        <v>3:1</v>
      </c>
      <c r="M6" s="78" t="s">
        <v>167</v>
      </c>
      <c r="N6" s="79"/>
      <c r="O6" s="78" t="s">
        <v>181</v>
      </c>
      <c r="P6" s="79"/>
      <c r="Q6" s="72" t="s">
        <v>132</v>
      </c>
      <c r="R6" s="73"/>
    </row>
    <row r="7" spans="1:18" ht="27" customHeight="1">
      <c r="A7" s="15">
        <v>2</v>
      </c>
      <c r="B7" s="80" t="s">
        <v>108</v>
      </c>
      <c r="C7" s="80"/>
      <c r="D7" s="80"/>
      <c r="E7" s="80"/>
      <c r="F7" s="80"/>
      <c r="G7" s="17" t="str">
        <f>CONCATENATE(IF(SEARCH(":",H6)=3,MID(H6,4,2),MID(H6,3,1)),":",IF(SEARCH(":",H6)=3,MID(H6,1,2),MID(H6,1,1)))</f>
        <v>1:3</v>
      </c>
      <c r="H7" s="16"/>
      <c r="I7" s="17" t="str">
        <f>M23</f>
        <v>3:0</v>
      </c>
      <c r="J7" s="18" t="str">
        <f>M20</f>
        <v>3:0</v>
      </c>
      <c r="K7" s="18" t="str">
        <f>M17</f>
        <v>3:1</v>
      </c>
      <c r="L7" s="18" t="str">
        <f>M26</f>
        <v>3:1</v>
      </c>
      <c r="M7" s="78" t="s">
        <v>165</v>
      </c>
      <c r="N7" s="79"/>
      <c r="O7" s="78" t="s">
        <v>182</v>
      </c>
      <c r="P7" s="79"/>
      <c r="Q7" s="72" t="s">
        <v>137</v>
      </c>
      <c r="R7" s="73"/>
    </row>
    <row r="8" spans="1:18" ht="27" customHeight="1">
      <c r="A8" s="15">
        <v>3</v>
      </c>
      <c r="B8" s="80" t="s">
        <v>109</v>
      </c>
      <c r="C8" s="80"/>
      <c r="D8" s="80"/>
      <c r="E8" s="80"/>
      <c r="F8" s="80"/>
      <c r="G8" s="17" t="str">
        <f>CONCATENATE(IF(SEARCH(":",I6)=3,MID(I6,4,2),MID(I6,3,1)),":",IF(SEARCH(":",I6)=3,MID(I6,1,2),MID(I6,1,1)))</f>
        <v>0:3</v>
      </c>
      <c r="H8" s="17" t="str">
        <f>CONCATENATE(IF(SEARCH(":",I7)=3,MID(I7,4,2),MID(I7,3,1)),":",IF(SEARCH(":",I7)=3,MID(I7,1,2),MID(I7,1,1)))</f>
        <v>0:3</v>
      </c>
      <c r="I8" s="16"/>
      <c r="J8" s="19" t="str">
        <f>M18</f>
        <v>0:3</v>
      </c>
      <c r="K8" s="18" t="str">
        <f>M29</f>
        <v>0:3</v>
      </c>
      <c r="L8" s="18" t="str">
        <f>M21</f>
        <v>0:3</v>
      </c>
      <c r="M8" s="78" t="s">
        <v>169</v>
      </c>
      <c r="N8" s="79"/>
      <c r="O8" s="78" t="s">
        <v>183</v>
      </c>
      <c r="P8" s="79"/>
      <c r="Q8" s="72" t="s">
        <v>171</v>
      </c>
      <c r="R8" s="73"/>
    </row>
    <row r="9" spans="1:18" ht="27" customHeight="1">
      <c r="A9" s="15">
        <v>4</v>
      </c>
      <c r="B9" s="80" t="s">
        <v>110</v>
      </c>
      <c r="C9" s="80"/>
      <c r="D9" s="80"/>
      <c r="E9" s="80"/>
      <c r="F9" s="80"/>
      <c r="G9" s="17" t="str">
        <f>CONCATENATE(IF(SEARCH(":",J6)=3,MID(J6,4,2),MID(J6,3,1)),":",IF(SEARCH(":",J6)=3,MID(J6,1,2),MID(J6,1,1)))</f>
        <v>0:3</v>
      </c>
      <c r="H9" s="17" t="str">
        <f>CONCATENATE(IF(SEARCH(":",J7)=3,MID(J7,4,2),MID(J7,3,1)),":",IF(SEARCH(":",J7)=3,MID(J7,1,2),MID(J7,1,1)))</f>
        <v>0:3</v>
      </c>
      <c r="I9" s="17" t="str">
        <f>CONCATENATE(IF(SEARCH(":",J8)=3,MID(J8,4,2),MID(J8,3,1)),":",IF(SEARCH(":",J8)=3,MID(J8,1,2),MID(J8,1,1)))</f>
        <v>3:0</v>
      </c>
      <c r="J9" s="16"/>
      <c r="K9" s="18" t="str">
        <f>M27</f>
        <v>2:3</v>
      </c>
      <c r="L9" s="18" t="str">
        <f>M30</f>
        <v>3:0</v>
      </c>
      <c r="M9" s="67" t="s">
        <v>146</v>
      </c>
      <c r="N9" s="67"/>
      <c r="O9" s="67" t="s">
        <v>184</v>
      </c>
      <c r="P9" s="67"/>
      <c r="Q9" s="68" t="s">
        <v>139</v>
      </c>
      <c r="R9" s="68"/>
    </row>
    <row r="10" spans="1:18" ht="27" customHeight="1">
      <c r="A10" s="15">
        <v>5</v>
      </c>
      <c r="B10" s="80" t="s">
        <v>111</v>
      </c>
      <c r="C10" s="80"/>
      <c r="D10" s="80"/>
      <c r="E10" s="80"/>
      <c r="F10" s="80"/>
      <c r="G10" s="17" t="str">
        <f>CONCATENATE(IF(SEARCH(":",K6)=3,MID(K6,4,2),MID(K6,3,1)),":",IF(SEARCH(":",K6)=3,MID(K6,1,2),MID(K6,1,1)))</f>
        <v>0:3</v>
      </c>
      <c r="H10" s="17" t="str">
        <f>CONCATENATE(IF(SEARCH(":",K7)=3,MID(K7,4,2),MID(K7,3,1)),":",IF(SEARCH(":",K7)=3,MID(K7,1,2),MID(K7,1,1)))</f>
        <v>1:3</v>
      </c>
      <c r="I10" s="17" t="str">
        <f>CONCATENATE(IF(SEARCH(":",K8)=3,MID(K8,4,2),MID(K8,3,1)),":",IF(SEARCH(":",K8)=3,MID(K8,1,2),MID(K8,1,1)))</f>
        <v>3:0</v>
      </c>
      <c r="J10" s="17" t="str">
        <f>CONCATENATE(IF(SEARCH(":",K9)=3,MID(K9,4,2),MID(K9,3,1)),":",IF(SEARCH(":",K9)=3,MID(K9,1,2),MID(K9,1,1)))</f>
        <v>3:2</v>
      </c>
      <c r="K10" s="16"/>
      <c r="L10" s="27" t="str">
        <f>M24</f>
        <v>3:0</v>
      </c>
      <c r="M10" s="67" t="s">
        <v>159</v>
      </c>
      <c r="N10" s="67"/>
      <c r="O10" s="67" t="s">
        <v>185</v>
      </c>
      <c r="P10" s="67"/>
      <c r="Q10" s="68" t="s">
        <v>142</v>
      </c>
      <c r="R10" s="68"/>
    </row>
    <row r="11" spans="1:18" ht="27" customHeight="1">
      <c r="A11" s="15">
        <v>6</v>
      </c>
      <c r="B11" s="80" t="s">
        <v>112</v>
      </c>
      <c r="C11" s="80"/>
      <c r="D11" s="80"/>
      <c r="E11" s="80"/>
      <c r="F11" s="80"/>
      <c r="G11" s="17" t="str">
        <f>CONCATENATE(IF(SEARCH(":",L6)=3,MID(L6,4,2),MID(L6,3,1)),":",IF(SEARCH(":",L6)=3,MID(L6,1,2),MID(L6,1,1)))</f>
        <v>1:3</v>
      </c>
      <c r="H11" s="17" t="str">
        <f>CONCATENATE(IF(SEARCH(":",L7)=3,MID(L7,4,2),MID(L7,3,1)),":",IF(SEARCH(":",L7)=3,MID(L7,1,2),MID(L7,1,1)))</f>
        <v>1:3</v>
      </c>
      <c r="I11" s="17" t="str">
        <f>CONCATENATE(IF(SEARCH(":",L8)=3,MID(L8,4,2),MID(L8,3,1)),":",IF(SEARCH(":",L8)=3,MID(L8,1,2),MID(L8,1,1)))</f>
        <v>3:0</v>
      </c>
      <c r="J11" s="17" t="str">
        <f>CONCATENATE(IF(SEARCH(":",L9)=3,MID(L9,4,2),MID(L9,3,1)),":",IF(SEARCH(":",L9)=3,MID(L9,1,2),MID(L9,1,1)))</f>
        <v>0:3</v>
      </c>
      <c r="K11" s="17" t="str">
        <f>CONCATENATE(IF(SEARCH(":",L10)=3,MID(L10,4,2),MID(L10,3,1)),":",IF(SEARCH(":",L10)=3,MID(L10,1,2),MID(L10,1,1)))</f>
        <v>0:3</v>
      </c>
      <c r="L11" s="16"/>
      <c r="M11" s="67" t="s">
        <v>163</v>
      </c>
      <c r="N11" s="67"/>
      <c r="O11" s="67" t="s">
        <v>186</v>
      </c>
      <c r="P11" s="67"/>
      <c r="Q11" s="68" t="s">
        <v>135</v>
      </c>
      <c r="R11" s="68"/>
    </row>
    <row r="12" spans="1:18" ht="39" customHeight="1">
      <c r="A12" s="2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9"/>
    </row>
    <row r="13" spans="1:17" ht="15.75">
      <c r="A13" s="4" t="s">
        <v>7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15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s="5" customFormat="1" ht="22.5" customHeight="1">
      <c r="A15" s="13" t="s">
        <v>35</v>
      </c>
      <c r="B15" s="14" t="s">
        <v>36</v>
      </c>
      <c r="C15" s="74" t="s">
        <v>4</v>
      </c>
      <c r="D15" s="75"/>
      <c r="E15" s="10"/>
      <c r="F15" s="76" t="s">
        <v>4</v>
      </c>
      <c r="G15" s="77"/>
      <c r="H15" s="11" t="s">
        <v>8</v>
      </c>
      <c r="I15" s="12" t="s">
        <v>9</v>
      </c>
      <c r="J15" s="12" t="s">
        <v>10</v>
      </c>
      <c r="K15" s="12" t="s">
        <v>11</v>
      </c>
      <c r="L15" s="12" t="s">
        <v>12</v>
      </c>
      <c r="M15" s="12" t="s">
        <v>13</v>
      </c>
      <c r="Q15" s="4"/>
    </row>
    <row r="16" spans="1:17" ht="22.5" customHeight="1">
      <c r="A16" s="9" t="s">
        <v>14</v>
      </c>
      <c r="B16" s="30" t="s">
        <v>38</v>
      </c>
      <c r="C16" s="69" t="str">
        <f>B6</f>
        <v>Mayer (Schmiedag)</v>
      </c>
      <c r="D16" s="70"/>
      <c r="E16" s="22" t="s">
        <v>16</v>
      </c>
      <c r="F16" s="70" t="str">
        <f>B11</f>
        <v>Schnabel (Siemens Fr.)</v>
      </c>
      <c r="G16" s="71"/>
      <c r="H16" s="91">
        <v>0.46388888888888885</v>
      </c>
      <c r="I16" s="92">
        <v>0.29930555555555555</v>
      </c>
      <c r="J16" s="92">
        <v>0.4597222222222222</v>
      </c>
      <c r="K16" s="92">
        <v>0.4625</v>
      </c>
      <c r="L16" s="17"/>
      <c r="M16" s="20" t="s">
        <v>128</v>
      </c>
      <c r="Q16" s="2"/>
    </row>
    <row r="17" spans="1:17" ht="22.5" customHeight="1">
      <c r="A17" s="9" t="s">
        <v>17</v>
      </c>
      <c r="B17" s="30" t="s">
        <v>31</v>
      </c>
      <c r="C17" s="64" t="str">
        <f>B7</f>
        <v>Gorontzi (FZ Jülich)</v>
      </c>
      <c r="D17" s="65"/>
      <c r="E17" s="23" t="s">
        <v>16</v>
      </c>
      <c r="F17" s="65" t="str">
        <f>B10</f>
        <v>Kleinert, Walter (Exxon)</v>
      </c>
      <c r="G17" s="66"/>
      <c r="H17" s="91">
        <v>0.4625</v>
      </c>
      <c r="I17" s="92">
        <v>0.17430555555555557</v>
      </c>
      <c r="J17" s="92">
        <v>0.6340277777777777</v>
      </c>
      <c r="K17" s="92">
        <v>0.4611111111111111</v>
      </c>
      <c r="L17" s="17"/>
      <c r="M17" s="20" t="s">
        <v>128</v>
      </c>
      <c r="Q17" s="2"/>
    </row>
    <row r="18" spans="1:17" ht="22.5" customHeight="1">
      <c r="A18" s="9" t="s">
        <v>19</v>
      </c>
      <c r="B18" s="30" t="s">
        <v>23</v>
      </c>
      <c r="C18" s="64" t="str">
        <f>B8</f>
        <v>Löbach (Delphi/Draka)</v>
      </c>
      <c r="D18" s="65"/>
      <c r="E18" s="23" t="s">
        <v>16</v>
      </c>
      <c r="F18" s="65" t="str">
        <f>B9</f>
        <v>Oppitz, Peter (Hawker)</v>
      </c>
      <c r="G18" s="66"/>
      <c r="H18" s="91">
        <v>0.1326388888888889</v>
      </c>
      <c r="I18" s="92">
        <v>0.1326388888888889</v>
      </c>
      <c r="J18" s="92">
        <v>0.2576388888888889</v>
      </c>
      <c r="K18" s="17"/>
      <c r="L18" s="17"/>
      <c r="M18" s="20" t="s">
        <v>126</v>
      </c>
      <c r="Q18" s="2"/>
    </row>
    <row r="19" spans="1:17" ht="22.5" customHeight="1">
      <c r="A19" s="9" t="s">
        <v>24</v>
      </c>
      <c r="B19" s="30" t="s">
        <v>32</v>
      </c>
      <c r="C19" s="69" t="str">
        <f>B6</f>
        <v>Mayer (Schmiedag)</v>
      </c>
      <c r="D19" s="70"/>
      <c r="E19" s="22" t="s">
        <v>16</v>
      </c>
      <c r="F19" s="70" t="str">
        <f>B10</f>
        <v>Kleinert, Walter (Exxon)</v>
      </c>
      <c r="G19" s="71"/>
      <c r="H19" s="91">
        <v>0.46319444444444446</v>
      </c>
      <c r="I19" s="92">
        <v>0.46388888888888885</v>
      </c>
      <c r="J19" s="92">
        <v>0.4618055555555556</v>
      </c>
      <c r="K19" s="17"/>
      <c r="L19" s="17"/>
      <c r="M19" s="20" t="s">
        <v>127</v>
      </c>
      <c r="Q19" s="2"/>
    </row>
    <row r="20" spans="1:17" ht="22.5" customHeight="1">
      <c r="A20" s="9" t="s">
        <v>25</v>
      </c>
      <c r="B20" s="30" t="s">
        <v>22</v>
      </c>
      <c r="C20" s="64" t="str">
        <f>B7</f>
        <v>Gorontzi (FZ Jülich)</v>
      </c>
      <c r="D20" s="65"/>
      <c r="E20" s="23" t="s">
        <v>16</v>
      </c>
      <c r="F20" s="65" t="str">
        <f>B9</f>
        <v>Oppitz, Peter (Hawker)</v>
      </c>
      <c r="G20" s="66"/>
      <c r="H20" s="91">
        <v>0.46458333333333335</v>
      </c>
      <c r="I20" s="92">
        <v>0.4611111111111111</v>
      </c>
      <c r="J20" s="92">
        <v>0.4625</v>
      </c>
      <c r="K20" s="17"/>
      <c r="L20" s="17"/>
      <c r="M20" s="20" t="s">
        <v>127</v>
      </c>
      <c r="Q20" s="2"/>
    </row>
    <row r="21" spans="1:17" ht="22.5" customHeight="1">
      <c r="A21" s="9" t="s">
        <v>26</v>
      </c>
      <c r="B21" s="30" t="s">
        <v>39</v>
      </c>
      <c r="C21" s="64" t="str">
        <f>B8</f>
        <v>Löbach (Delphi/Draka)</v>
      </c>
      <c r="D21" s="65"/>
      <c r="E21" s="23" t="s">
        <v>16</v>
      </c>
      <c r="F21" s="65" t="str">
        <f>B11</f>
        <v>Schnabel (Siemens Fr.)</v>
      </c>
      <c r="G21" s="66"/>
      <c r="H21" s="91">
        <v>0.4673611111111111</v>
      </c>
      <c r="I21" s="92">
        <v>0.3826388888888889</v>
      </c>
      <c r="J21" s="92">
        <v>0.21597222222222223</v>
      </c>
      <c r="K21" s="17"/>
      <c r="L21" s="17"/>
      <c r="M21" s="20" t="s">
        <v>126</v>
      </c>
      <c r="Q21" s="2"/>
    </row>
    <row r="22" spans="1:17" ht="22.5" customHeight="1">
      <c r="A22" s="9" t="s">
        <v>27</v>
      </c>
      <c r="B22" s="30" t="s">
        <v>21</v>
      </c>
      <c r="C22" s="64" t="str">
        <f>B6</f>
        <v>Mayer (Schmiedag)</v>
      </c>
      <c r="D22" s="65"/>
      <c r="E22" s="23" t="s">
        <v>16</v>
      </c>
      <c r="F22" s="65" t="str">
        <f>B9</f>
        <v>Oppitz, Peter (Hawker)</v>
      </c>
      <c r="G22" s="66"/>
      <c r="H22" s="91">
        <v>0.4618055555555556</v>
      </c>
      <c r="I22" s="92">
        <v>0.4604166666666667</v>
      </c>
      <c r="J22" s="92">
        <v>0.46388888888888885</v>
      </c>
      <c r="K22" s="17"/>
      <c r="L22" s="17"/>
      <c r="M22" s="20" t="s">
        <v>127</v>
      </c>
      <c r="Q22" s="2"/>
    </row>
    <row r="23" spans="1:17" ht="22.5" customHeight="1">
      <c r="A23" s="9" t="s">
        <v>28</v>
      </c>
      <c r="B23" s="30" t="s">
        <v>15</v>
      </c>
      <c r="C23" s="69" t="str">
        <f>B7</f>
        <v>Gorontzi (FZ Jülich)</v>
      </c>
      <c r="D23" s="70"/>
      <c r="E23" s="22" t="s">
        <v>16</v>
      </c>
      <c r="F23" s="70" t="str">
        <f>B8</f>
        <v>Löbach (Delphi/Draka)</v>
      </c>
      <c r="G23" s="71"/>
      <c r="H23" s="91">
        <v>0.4625</v>
      </c>
      <c r="I23" s="92">
        <v>0.4597222222222222</v>
      </c>
      <c r="J23" s="92">
        <v>0.46388888888888885</v>
      </c>
      <c r="K23" s="17"/>
      <c r="L23" s="17"/>
      <c r="M23" s="20" t="s">
        <v>127</v>
      </c>
      <c r="Q23" s="2"/>
    </row>
    <row r="24" spans="1:17" ht="22.5" customHeight="1">
      <c r="A24" s="9" t="s">
        <v>29</v>
      </c>
      <c r="B24" s="30" t="s">
        <v>40</v>
      </c>
      <c r="C24" s="64" t="str">
        <f>B10</f>
        <v>Kleinert, Walter (Exxon)</v>
      </c>
      <c r="D24" s="65"/>
      <c r="E24" s="23" t="s">
        <v>16</v>
      </c>
      <c r="F24" s="65" t="str">
        <f>B11</f>
        <v>Schnabel (Siemens Fr.)</v>
      </c>
      <c r="G24" s="66"/>
      <c r="H24" s="91">
        <v>0.46388888888888885</v>
      </c>
      <c r="I24" s="92">
        <v>0.4625</v>
      </c>
      <c r="J24" s="92">
        <v>0.5069444444444444</v>
      </c>
      <c r="K24" s="17"/>
      <c r="L24" s="17"/>
      <c r="M24" s="20" t="s">
        <v>127</v>
      </c>
      <c r="Q24" s="2"/>
    </row>
    <row r="25" spans="1:17" ht="22.5" customHeight="1">
      <c r="A25" s="9" t="s">
        <v>30</v>
      </c>
      <c r="B25" s="30" t="s">
        <v>18</v>
      </c>
      <c r="C25" s="64" t="str">
        <f>B6</f>
        <v>Mayer (Schmiedag)</v>
      </c>
      <c r="D25" s="65"/>
      <c r="E25" s="23" t="s">
        <v>16</v>
      </c>
      <c r="F25" s="65" t="str">
        <f>B8</f>
        <v>Löbach (Delphi/Draka)</v>
      </c>
      <c r="G25" s="66"/>
      <c r="H25" s="91">
        <v>0.4618055555555556</v>
      </c>
      <c r="I25" s="92">
        <v>0.4625</v>
      </c>
      <c r="J25" s="92">
        <v>0.4625</v>
      </c>
      <c r="K25" s="17"/>
      <c r="L25" s="17"/>
      <c r="M25" s="20" t="s">
        <v>127</v>
      </c>
      <c r="Q25" s="2"/>
    </row>
    <row r="26" spans="1:17" ht="22.5" customHeight="1">
      <c r="A26" s="9" t="s">
        <v>41</v>
      </c>
      <c r="B26" s="30" t="s">
        <v>42</v>
      </c>
      <c r="C26" s="64" t="str">
        <f>B7</f>
        <v>Gorontzi (FZ Jülich)</v>
      </c>
      <c r="D26" s="65"/>
      <c r="E26" s="23" t="s">
        <v>16</v>
      </c>
      <c r="F26" s="65" t="str">
        <f>B11</f>
        <v>Schnabel (Siemens Fr.)</v>
      </c>
      <c r="G26" s="66"/>
      <c r="H26" s="91">
        <v>0.4611111111111111</v>
      </c>
      <c r="I26" s="92">
        <v>0.425</v>
      </c>
      <c r="J26" s="92">
        <v>0.46388888888888885</v>
      </c>
      <c r="K26" s="92">
        <v>0.4625</v>
      </c>
      <c r="L26" s="17"/>
      <c r="M26" s="20" t="s">
        <v>128</v>
      </c>
      <c r="Q26" s="2"/>
    </row>
    <row r="27" spans="1:17" ht="22.5" customHeight="1">
      <c r="A27" s="9" t="s">
        <v>43</v>
      </c>
      <c r="B27" s="30" t="s">
        <v>33</v>
      </c>
      <c r="C27" s="64" t="str">
        <f>B9</f>
        <v>Oppitz, Peter (Hawker)</v>
      </c>
      <c r="D27" s="65"/>
      <c r="E27" s="23" t="s">
        <v>16</v>
      </c>
      <c r="F27" s="65" t="str">
        <f>B10</f>
        <v>Kleinert, Walter (Exxon)</v>
      </c>
      <c r="G27" s="66"/>
      <c r="H27" s="91">
        <v>0.46319444444444446</v>
      </c>
      <c r="I27" s="92">
        <v>0.4673611111111111</v>
      </c>
      <c r="J27" s="92">
        <v>0.5097222222222222</v>
      </c>
      <c r="K27" s="92">
        <v>0.4625</v>
      </c>
      <c r="L27" s="92">
        <v>0.29930555555555555</v>
      </c>
      <c r="M27" s="20" t="s">
        <v>146</v>
      </c>
      <c r="Q27" s="2"/>
    </row>
    <row r="28" spans="1:17" ht="22.5" customHeight="1">
      <c r="A28" s="9" t="s">
        <v>44</v>
      </c>
      <c r="B28" s="30" t="s">
        <v>20</v>
      </c>
      <c r="C28" s="69" t="str">
        <f>B6</f>
        <v>Mayer (Schmiedag)</v>
      </c>
      <c r="D28" s="70"/>
      <c r="E28" s="22" t="s">
        <v>16</v>
      </c>
      <c r="F28" s="70" t="str">
        <f>B7</f>
        <v>Gorontzi (FZ Jülich)</v>
      </c>
      <c r="G28" s="71"/>
      <c r="H28" s="91">
        <v>0.4673611111111111</v>
      </c>
      <c r="I28" s="92">
        <v>0.4625</v>
      </c>
      <c r="J28" s="92">
        <v>0.4604166666666667</v>
      </c>
      <c r="K28" s="92">
        <v>0.4611111111111111</v>
      </c>
      <c r="L28" s="17"/>
      <c r="M28" s="20" t="s">
        <v>128</v>
      </c>
      <c r="Q28" s="2"/>
    </row>
    <row r="29" spans="1:17" ht="22.5" customHeight="1">
      <c r="A29" s="9" t="s">
        <v>45</v>
      </c>
      <c r="B29" s="30" t="s">
        <v>34</v>
      </c>
      <c r="C29" s="64" t="str">
        <f>B8</f>
        <v>Löbach (Delphi/Draka)</v>
      </c>
      <c r="D29" s="65"/>
      <c r="E29" s="23" t="s">
        <v>16</v>
      </c>
      <c r="F29" s="65" t="str">
        <f>B10</f>
        <v>Kleinert, Walter (Exxon)</v>
      </c>
      <c r="G29" s="66"/>
      <c r="H29" s="91">
        <v>0.17430555555555557</v>
      </c>
      <c r="I29" s="92">
        <v>0.3826388888888889</v>
      </c>
      <c r="J29" s="92">
        <v>0.3826388888888889</v>
      </c>
      <c r="K29" s="17"/>
      <c r="L29" s="17"/>
      <c r="M29" s="20" t="s">
        <v>126</v>
      </c>
      <c r="Q29" s="2"/>
    </row>
    <row r="30" spans="1:17" ht="22.5" customHeight="1">
      <c r="A30" s="9" t="s">
        <v>46</v>
      </c>
      <c r="B30" s="30" t="s">
        <v>47</v>
      </c>
      <c r="C30" s="64" t="str">
        <f>B9</f>
        <v>Oppitz, Peter (Hawker)</v>
      </c>
      <c r="D30" s="65"/>
      <c r="E30" s="23" t="s">
        <v>16</v>
      </c>
      <c r="F30" s="65" t="str">
        <f>B11</f>
        <v>Schnabel (Siemens Fr.)</v>
      </c>
      <c r="G30" s="66"/>
      <c r="H30" s="91">
        <v>0.46458333333333335</v>
      </c>
      <c r="I30" s="92">
        <v>0.46388888888888885</v>
      </c>
      <c r="J30" s="92">
        <v>0.4618055555555556</v>
      </c>
      <c r="K30" s="17"/>
      <c r="L30" s="17"/>
      <c r="M30" s="20" t="s">
        <v>127</v>
      </c>
      <c r="Q30" s="2"/>
    </row>
    <row r="31" spans="3:13" ht="22.5" customHeight="1">
      <c r="C31" s="31"/>
      <c r="D31" s="31"/>
      <c r="E31" s="32"/>
      <c r="F31" s="32"/>
      <c r="G31" s="32"/>
      <c r="M31" s="29"/>
    </row>
    <row r="32" spans="3:13" ht="22.5" customHeight="1">
      <c r="C32" s="31"/>
      <c r="D32" s="31"/>
      <c r="E32" s="32"/>
      <c r="F32" s="32"/>
      <c r="G32" s="32"/>
      <c r="M32" s="29"/>
    </row>
    <row r="33" spans="3:13" ht="22.5" customHeight="1">
      <c r="C33" s="31"/>
      <c r="D33" s="31"/>
      <c r="E33" s="32"/>
      <c r="F33" s="32"/>
      <c r="G33" s="32"/>
      <c r="M33" s="29"/>
    </row>
    <row r="34" spans="3:13" ht="22.5" customHeight="1">
      <c r="C34" s="31"/>
      <c r="D34" s="31"/>
      <c r="E34" s="32"/>
      <c r="F34" s="32"/>
      <c r="G34" s="32"/>
      <c r="M34" s="29"/>
    </row>
    <row r="35" spans="3:13" ht="22.5" customHeight="1">
      <c r="C35" s="33"/>
      <c r="D35" s="33"/>
      <c r="M35" s="29"/>
    </row>
    <row r="36" ht="22.5" customHeight="1">
      <c r="M36" s="29"/>
    </row>
    <row r="37" ht="22.5" customHeight="1">
      <c r="M37" s="29"/>
    </row>
    <row r="38" ht="22.5" customHeight="1">
      <c r="M38" s="29"/>
    </row>
    <row r="39" ht="22.5" customHeight="1">
      <c r="M39" s="29"/>
    </row>
    <row r="40" ht="22.5" customHeight="1">
      <c r="M40" s="29"/>
    </row>
    <row r="41" ht="22.5" customHeight="1">
      <c r="M41" s="29"/>
    </row>
    <row r="42" ht="22.5" customHeight="1">
      <c r="M42" s="29"/>
    </row>
    <row r="43" ht="22.5" customHeight="1">
      <c r="M43" s="29"/>
    </row>
    <row r="44" ht="22.5" customHeight="1">
      <c r="M44" s="29"/>
    </row>
    <row r="45" ht="22.5" customHeight="1">
      <c r="M45" s="29"/>
    </row>
    <row r="46" ht="22.5" customHeight="1">
      <c r="M46" s="29"/>
    </row>
    <row r="47" ht="22.5" customHeight="1">
      <c r="M47" s="29"/>
    </row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</sheetData>
  <mergeCells count="60">
    <mergeCell ref="C20:D20"/>
    <mergeCell ref="F20:G20"/>
    <mergeCell ref="C21:D21"/>
    <mergeCell ref="F21:G21"/>
    <mergeCell ref="M9:N9"/>
    <mergeCell ref="Q9:R9"/>
    <mergeCell ref="C19:D19"/>
    <mergeCell ref="F19:G19"/>
    <mergeCell ref="C16:D16"/>
    <mergeCell ref="C17:D17"/>
    <mergeCell ref="C18:D18"/>
    <mergeCell ref="F16:G16"/>
    <mergeCell ref="F17:G17"/>
    <mergeCell ref="F18:G18"/>
    <mergeCell ref="Q7:R7"/>
    <mergeCell ref="Q8:R8"/>
    <mergeCell ref="C15:D15"/>
    <mergeCell ref="F15:G15"/>
    <mergeCell ref="M7:N7"/>
    <mergeCell ref="M8:N8"/>
    <mergeCell ref="B7:F7"/>
    <mergeCell ref="B8:F8"/>
    <mergeCell ref="B9:F9"/>
    <mergeCell ref="O9:P9"/>
    <mergeCell ref="O7:P7"/>
    <mergeCell ref="O8:P8"/>
    <mergeCell ref="M5:N5"/>
    <mergeCell ref="O5:P5"/>
    <mergeCell ref="Q5:R5"/>
    <mergeCell ref="M6:N6"/>
    <mergeCell ref="Q6:R6"/>
    <mergeCell ref="B5:F5"/>
    <mergeCell ref="B6:F6"/>
    <mergeCell ref="O6:P6"/>
    <mergeCell ref="M10:N10"/>
    <mergeCell ref="O10:P10"/>
    <mergeCell ref="Q10:R10"/>
    <mergeCell ref="B10:F10"/>
    <mergeCell ref="C22:D22"/>
    <mergeCell ref="F22:G22"/>
    <mergeCell ref="C23:D23"/>
    <mergeCell ref="F23:G23"/>
    <mergeCell ref="C24:D24"/>
    <mergeCell ref="F24:G24"/>
    <mergeCell ref="C25:D25"/>
    <mergeCell ref="F25:G25"/>
    <mergeCell ref="M11:N11"/>
    <mergeCell ref="B11:F11"/>
    <mergeCell ref="O11:P11"/>
    <mergeCell ref="Q11:R11"/>
    <mergeCell ref="C26:D26"/>
    <mergeCell ref="F26:G26"/>
    <mergeCell ref="C27:D27"/>
    <mergeCell ref="F27:G27"/>
    <mergeCell ref="C30:D30"/>
    <mergeCell ref="F30:G30"/>
    <mergeCell ref="C28:D28"/>
    <mergeCell ref="F28:G28"/>
    <mergeCell ref="C29:D29"/>
    <mergeCell ref="F29:G29"/>
  </mergeCells>
  <printOptions/>
  <pageMargins left="0.75" right="0.2" top="0.53" bottom="0.46" header="0.4921259845" footer="0.46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1">
      <selection activeCell="O10" sqref="O10"/>
    </sheetView>
  </sheetViews>
  <sheetFormatPr defaultColWidth="11.19921875" defaultRowHeight="15"/>
  <cols>
    <col min="1" max="1" width="3.59765625" style="0" customWidth="1"/>
    <col min="2" max="4" width="4.796875" style="0" customWidth="1"/>
    <col min="5" max="5" width="2.796875" style="0" customWidth="1"/>
    <col min="6" max="14" width="4.796875" style="0" customWidth="1"/>
    <col min="15" max="16" width="3.796875" style="0" customWidth="1"/>
    <col min="17" max="19" width="5.796875" style="0" customWidth="1"/>
  </cols>
  <sheetData>
    <row r="1" spans="1:15" ht="23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0.25">
      <c r="A3" s="3" t="s">
        <v>1</v>
      </c>
      <c r="B3" s="2"/>
      <c r="C3" s="2"/>
      <c r="D3" s="2"/>
      <c r="E3" s="21" t="s">
        <v>37</v>
      </c>
      <c r="F3" s="21"/>
      <c r="G3" s="21"/>
      <c r="H3" s="21"/>
      <c r="I3" s="21"/>
      <c r="J3" s="2"/>
      <c r="K3" s="3" t="s">
        <v>2</v>
      </c>
      <c r="L3" s="2"/>
      <c r="M3" s="2"/>
      <c r="N3" s="21">
        <v>7</v>
      </c>
      <c r="O3" s="2"/>
    </row>
    <row r="4" spans="1:15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6" s="5" customFormat="1" ht="27" customHeight="1">
      <c r="A5" s="15" t="s">
        <v>3</v>
      </c>
      <c r="B5" s="82" t="s">
        <v>4</v>
      </c>
      <c r="C5" s="83"/>
      <c r="D5" s="83"/>
      <c r="E5" s="83"/>
      <c r="F5" s="84"/>
      <c r="G5" s="15">
        <v>1</v>
      </c>
      <c r="H5" s="15">
        <v>2</v>
      </c>
      <c r="I5" s="15">
        <v>3</v>
      </c>
      <c r="J5" s="15">
        <v>4</v>
      </c>
      <c r="K5" s="81" t="s">
        <v>5</v>
      </c>
      <c r="L5" s="81"/>
      <c r="M5" s="81" t="s">
        <v>13</v>
      </c>
      <c r="N5" s="81"/>
      <c r="O5" s="81" t="s">
        <v>6</v>
      </c>
      <c r="P5" s="81"/>
    </row>
    <row r="6" spans="1:16" ht="27" customHeight="1">
      <c r="A6" s="15">
        <v>1</v>
      </c>
      <c r="B6" s="80" t="s">
        <v>125</v>
      </c>
      <c r="C6" s="80"/>
      <c r="D6" s="80"/>
      <c r="E6" s="80"/>
      <c r="F6" s="80"/>
      <c r="G6" s="16"/>
      <c r="H6" s="17" t="str">
        <f>M18</f>
        <v>3:0</v>
      </c>
      <c r="I6" s="17" t="str">
        <f>M16</f>
        <v>3:0</v>
      </c>
      <c r="J6" s="18" t="str">
        <f>M14</f>
        <v>3:1</v>
      </c>
      <c r="K6" s="78" t="s">
        <v>127</v>
      </c>
      <c r="L6" s="79"/>
      <c r="M6" s="78" t="s">
        <v>189</v>
      </c>
      <c r="N6" s="79"/>
      <c r="O6" s="72" t="s">
        <v>132</v>
      </c>
      <c r="P6" s="73"/>
    </row>
    <row r="7" spans="1:16" ht="27" customHeight="1">
      <c r="A7" s="15">
        <v>2</v>
      </c>
      <c r="B7" s="80" t="s">
        <v>113</v>
      </c>
      <c r="C7" s="80"/>
      <c r="D7" s="80"/>
      <c r="E7" s="80"/>
      <c r="F7" s="80"/>
      <c r="G7" s="17" t="str">
        <f>CONCATENATE(IF(SEARCH(":",H6)=3,MID(H6,4,2),MID(H6,3,1)),":",IF(SEARCH(":",H6)=3,MID(H6,1,2),MID(H6,1,1)))</f>
        <v>0:3</v>
      </c>
      <c r="H7" s="16"/>
      <c r="I7" s="17" t="str">
        <f>M15</f>
        <v>0:3</v>
      </c>
      <c r="J7" s="18" t="str">
        <f>M17</f>
        <v>0:3</v>
      </c>
      <c r="K7" s="78" t="s">
        <v>126</v>
      </c>
      <c r="L7" s="79"/>
      <c r="M7" s="78" t="s">
        <v>149</v>
      </c>
      <c r="N7" s="79"/>
      <c r="O7" s="72" t="s">
        <v>139</v>
      </c>
      <c r="P7" s="73"/>
    </row>
    <row r="8" spans="1:16" ht="27" customHeight="1">
      <c r="A8" s="15">
        <v>3</v>
      </c>
      <c r="B8" s="80" t="s">
        <v>123</v>
      </c>
      <c r="C8" s="80"/>
      <c r="D8" s="80"/>
      <c r="E8" s="80"/>
      <c r="F8" s="80"/>
      <c r="G8" s="17" t="str">
        <f>CONCATENATE(IF(SEARCH(":",I6)=3,MID(I6,4,2),MID(I6,3,1)),":",IF(SEARCH(":",I6)=3,MID(I6,1,2),MID(I6,1,1)))</f>
        <v>0:3</v>
      </c>
      <c r="H8" s="17" t="str">
        <f>CONCATENATE(IF(SEARCH(":",I7)=3,MID(I7,4,2),MID(I7,3,1)),":",IF(SEARCH(":",I7)=3,MID(I7,1,2),MID(I7,1,1)))</f>
        <v>3:0</v>
      </c>
      <c r="I8" s="16"/>
      <c r="J8" s="18" t="str">
        <f>M19</f>
        <v>1:3</v>
      </c>
      <c r="K8" s="78" t="s">
        <v>150</v>
      </c>
      <c r="L8" s="79"/>
      <c r="M8" s="78" t="s">
        <v>190</v>
      </c>
      <c r="N8" s="79"/>
      <c r="O8" s="72" t="s">
        <v>142</v>
      </c>
      <c r="P8" s="73"/>
    </row>
    <row r="9" spans="1:16" ht="27" customHeight="1">
      <c r="A9" s="15">
        <v>4</v>
      </c>
      <c r="B9" s="80" t="s">
        <v>115</v>
      </c>
      <c r="C9" s="80"/>
      <c r="D9" s="80"/>
      <c r="E9" s="80"/>
      <c r="F9" s="80"/>
      <c r="G9" s="17" t="str">
        <f>CONCATENATE(IF(SEARCH(":",J6)=3,MID(J6,4,2),MID(J6,3,1)),":",IF(SEARCH(":",J6)=3,MID(J6,1,2),MID(J6,1,1)))</f>
        <v>1:3</v>
      </c>
      <c r="H9" s="17" t="str">
        <f>CONCATENATE(IF(SEARCH(":",J7)=3,MID(J7,4,2),MID(J7,3,1)),":",IF(SEARCH(":",J7)=3,MID(J7,1,2),MID(J7,1,1)))</f>
        <v>3:0</v>
      </c>
      <c r="I9" s="17" t="str">
        <f>CONCATENATE(IF(SEARCH(":",J8)=3,MID(J8,4,2),MID(J8,3,1)),":",IF(SEARCH(":",J8)=3,MID(J8,1,2),MID(J8,1,1)))</f>
        <v>3:1</v>
      </c>
      <c r="J9" s="16"/>
      <c r="K9" s="67" t="s">
        <v>147</v>
      </c>
      <c r="L9" s="67"/>
      <c r="M9" s="67" t="s">
        <v>148</v>
      </c>
      <c r="N9" s="67"/>
      <c r="O9" s="68" t="s">
        <v>137</v>
      </c>
      <c r="P9" s="68"/>
    </row>
    <row r="10" spans="1:15" ht="4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5.75">
      <c r="A11" s="4" t="s">
        <v>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5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s="5" customFormat="1" ht="27" customHeight="1">
      <c r="A13" s="13" t="s">
        <v>35</v>
      </c>
      <c r="B13" s="14" t="s">
        <v>36</v>
      </c>
      <c r="C13" s="74" t="s">
        <v>4</v>
      </c>
      <c r="D13" s="75"/>
      <c r="E13" s="10"/>
      <c r="F13" s="76" t="s">
        <v>4</v>
      </c>
      <c r="G13" s="77"/>
      <c r="H13" s="11" t="s">
        <v>8</v>
      </c>
      <c r="I13" s="12" t="s">
        <v>9</v>
      </c>
      <c r="J13" s="12" t="s">
        <v>10</v>
      </c>
      <c r="K13" s="12" t="s">
        <v>11</v>
      </c>
      <c r="L13" s="12" t="s">
        <v>12</v>
      </c>
      <c r="M13" s="12" t="s">
        <v>13</v>
      </c>
      <c r="O13" s="4"/>
    </row>
    <row r="14" spans="1:15" ht="27" customHeight="1">
      <c r="A14" s="9" t="s">
        <v>14</v>
      </c>
      <c r="B14" s="8" t="s">
        <v>21</v>
      </c>
      <c r="C14" s="69" t="str">
        <f>B6</f>
        <v>Janzen (Windel Bi.)</v>
      </c>
      <c r="D14" s="70"/>
      <c r="E14" s="22" t="s">
        <v>16</v>
      </c>
      <c r="F14" s="70" t="str">
        <f>B9</f>
        <v>Hanf (Stadt Remscheid)</v>
      </c>
      <c r="G14" s="71"/>
      <c r="H14" s="91">
        <v>0.46319444444444446</v>
      </c>
      <c r="I14" s="92">
        <v>0.46388888888888885</v>
      </c>
      <c r="J14" s="92">
        <v>0.3826388888888889</v>
      </c>
      <c r="K14" s="92">
        <v>0.46458333333333335</v>
      </c>
      <c r="L14" s="17"/>
      <c r="M14" s="20" t="s">
        <v>128</v>
      </c>
      <c r="O14" s="2"/>
    </row>
    <row r="15" spans="1:15" ht="27" customHeight="1">
      <c r="A15" s="9" t="s">
        <v>17</v>
      </c>
      <c r="B15" s="8" t="s">
        <v>15</v>
      </c>
      <c r="C15" s="64" t="str">
        <f>B7</f>
        <v>Gollnick (FZ Gollnick)</v>
      </c>
      <c r="D15" s="65"/>
      <c r="E15" s="23" t="s">
        <v>16</v>
      </c>
      <c r="F15" s="65" t="str">
        <f>B8</f>
        <v>Rosenberg (Delphi/Dr.)</v>
      </c>
      <c r="G15" s="66"/>
      <c r="H15" s="91">
        <v>0.21597222222222223</v>
      </c>
      <c r="I15" s="92">
        <v>0.17430555555555557</v>
      </c>
      <c r="J15" s="92">
        <v>0.34097222222222223</v>
      </c>
      <c r="K15" s="17"/>
      <c r="L15" s="17"/>
      <c r="M15" s="20" t="s">
        <v>126</v>
      </c>
      <c r="O15" s="2"/>
    </row>
    <row r="16" spans="1:15" ht="27" customHeight="1">
      <c r="A16" s="9" t="s">
        <v>19</v>
      </c>
      <c r="B16" s="8" t="s">
        <v>18</v>
      </c>
      <c r="C16" s="64" t="str">
        <f>B6</f>
        <v>Janzen (Windel Bi.)</v>
      </c>
      <c r="D16" s="65"/>
      <c r="E16" s="23" t="s">
        <v>16</v>
      </c>
      <c r="F16" s="65" t="str">
        <f>B8</f>
        <v>Rosenberg (Delphi/Dr.)</v>
      </c>
      <c r="G16" s="66"/>
      <c r="H16" s="91">
        <v>0.46319444444444446</v>
      </c>
      <c r="I16" s="92">
        <v>0.4625</v>
      </c>
      <c r="J16" s="92">
        <v>0.4618055555555556</v>
      </c>
      <c r="K16" s="17"/>
      <c r="L16" s="17"/>
      <c r="M16" s="20" t="s">
        <v>127</v>
      </c>
      <c r="O16" s="2"/>
    </row>
    <row r="17" spans="1:15" ht="27" customHeight="1">
      <c r="A17" s="9" t="s">
        <v>24</v>
      </c>
      <c r="B17" s="8" t="s">
        <v>22</v>
      </c>
      <c r="C17" s="69" t="str">
        <f>B7</f>
        <v>Gollnick (FZ Gollnick)</v>
      </c>
      <c r="D17" s="70"/>
      <c r="E17" s="22" t="s">
        <v>16</v>
      </c>
      <c r="F17" s="70" t="str">
        <f>B9</f>
        <v>Hanf (Stadt Remscheid)</v>
      </c>
      <c r="G17" s="71"/>
      <c r="H17" s="91">
        <v>0.17430555555555557</v>
      </c>
      <c r="I17" s="92">
        <v>0.1326388888888889</v>
      </c>
      <c r="J17" s="92">
        <v>0.1326388888888889</v>
      </c>
      <c r="K17" s="17"/>
      <c r="L17" s="17"/>
      <c r="M17" s="20" t="s">
        <v>126</v>
      </c>
      <c r="O17" s="2"/>
    </row>
    <row r="18" spans="1:15" ht="27" customHeight="1">
      <c r="A18" s="9" t="s">
        <v>25</v>
      </c>
      <c r="B18" s="8" t="s">
        <v>20</v>
      </c>
      <c r="C18" s="64" t="str">
        <f>B6</f>
        <v>Janzen (Windel Bi.)</v>
      </c>
      <c r="D18" s="65"/>
      <c r="E18" s="23" t="s">
        <v>16</v>
      </c>
      <c r="F18" s="65" t="str">
        <f>B7</f>
        <v>Gollnick (FZ Gollnick)</v>
      </c>
      <c r="G18" s="66"/>
      <c r="H18" s="91">
        <v>0.4618055555555556</v>
      </c>
      <c r="I18" s="92">
        <v>0.4618055555555556</v>
      </c>
      <c r="J18" s="92">
        <v>0.4604166666666667</v>
      </c>
      <c r="K18" s="17"/>
      <c r="L18" s="17"/>
      <c r="M18" s="20" t="s">
        <v>127</v>
      </c>
      <c r="O18" s="2"/>
    </row>
    <row r="19" spans="1:15" ht="27" customHeight="1">
      <c r="A19" s="9" t="s">
        <v>26</v>
      </c>
      <c r="B19" s="8" t="s">
        <v>23</v>
      </c>
      <c r="C19" s="64" t="str">
        <f>B8</f>
        <v>Rosenberg (Delphi/Dr.)</v>
      </c>
      <c r="D19" s="65"/>
      <c r="E19" s="23" t="s">
        <v>16</v>
      </c>
      <c r="F19" s="65" t="str">
        <f>B9</f>
        <v>Hanf (Stadt Remscheid)</v>
      </c>
      <c r="G19" s="66"/>
      <c r="H19" s="91">
        <v>0.34097222222222223</v>
      </c>
      <c r="I19" s="92">
        <v>0.007638888888888889</v>
      </c>
      <c r="J19" s="92">
        <v>0.46458333333333335</v>
      </c>
      <c r="K19" s="92">
        <v>0.34097222222222223</v>
      </c>
      <c r="L19" s="17"/>
      <c r="M19" s="20" t="s">
        <v>129</v>
      </c>
      <c r="O19" s="2"/>
    </row>
    <row r="20" ht="15.75">
      <c r="M20" s="62"/>
    </row>
    <row r="21" ht="15.75">
      <c r="M21" s="62"/>
    </row>
    <row r="22" ht="15.75">
      <c r="M22" s="62"/>
    </row>
    <row r="23" ht="15.75">
      <c r="M23" s="63"/>
    </row>
    <row r="24" ht="15.75">
      <c r="M24" s="63"/>
    </row>
  </sheetData>
  <mergeCells count="34">
    <mergeCell ref="O5:P5"/>
    <mergeCell ref="K6:L6"/>
    <mergeCell ref="O6:P6"/>
    <mergeCell ref="B5:F5"/>
    <mergeCell ref="B6:F6"/>
    <mergeCell ref="M6:N6"/>
    <mergeCell ref="M7:N7"/>
    <mergeCell ref="M8:N8"/>
    <mergeCell ref="K5:L5"/>
    <mergeCell ref="M5:N5"/>
    <mergeCell ref="O7:P7"/>
    <mergeCell ref="O8:P8"/>
    <mergeCell ref="C13:D13"/>
    <mergeCell ref="F13:G13"/>
    <mergeCell ref="K7:L7"/>
    <mergeCell ref="K8:L8"/>
    <mergeCell ref="B7:F7"/>
    <mergeCell ref="B8:F8"/>
    <mergeCell ref="B9:F9"/>
    <mergeCell ref="M9:N9"/>
    <mergeCell ref="K9:L9"/>
    <mergeCell ref="O9:P9"/>
    <mergeCell ref="C17:D17"/>
    <mergeCell ref="F17:G17"/>
    <mergeCell ref="C14:D14"/>
    <mergeCell ref="C15:D15"/>
    <mergeCell ref="C16:D16"/>
    <mergeCell ref="F14:G14"/>
    <mergeCell ref="F15:G15"/>
    <mergeCell ref="F16:G16"/>
    <mergeCell ref="C18:D18"/>
    <mergeCell ref="F18:G18"/>
    <mergeCell ref="C19:D19"/>
    <mergeCell ref="F19:G19"/>
  </mergeCells>
  <printOptions/>
  <pageMargins left="0.75" right="0.13" top="1" bottom="1" header="0.4921259845" footer="0.492125984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7"/>
  <sheetViews>
    <sheetView workbookViewId="0" topLeftCell="A1">
      <selection activeCell="B10" sqref="B10:F10"/>
    </sheetView>
  </sheetViews>
  <sheetFormatPr defaultColWidth="11.19921875" defaultRowHeight="15"/>
  <cols>
    <col min="1" max="1" width="3.19921875" style="0" customWidth="1"/>
    <col min="2" max="4" width="4.796875" style="0" customWidth="1"/>
    <col min="5" max="5" width="2.796875" style="0" customWidth="1"/>
    <col min="6" max="6" width="4.796875" style="0" customWidth="1"/>
    <col min="7" max="12" width="4.69921875" style="0" customWidth="1"/>
    <col min="13" max="13" width="4.09765625" style="0" customWidth="1"/>
    <col min="14" max="14" width="3.3984375" style="0" customWidth="1"/>
    <col min="15" max="15" width="3.796875" style="0" customWidth="1"/>
    <col min="16" max="16" width="3.69921875" style="0" customWidth="1"/>
    <col min="17" max="18" width="3.796875" style="0" customWidth="1"/>
    <col min="19" max="21" width="5.796875" style="0" customWidth="1"/>
  </cols>
  <sheetData>
    <row r="1" spans="1:17" ht="23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2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20.25">
      <c r="A3" s="3" t="s">
        <v>1</v>
      </c>
      <c r="B3" s="2"/>
      <c r="C3" s="2"/>
      <c r="D3" s="2"/>
      <c r="E3" s="21" t="s">
        <v>37</v>
      </c>
      <c r="F3" s="21"/>
      <c r="G3" s="21"/>
      <c r="H3" s="21"/>
      <c r="I3" s="21"/>
      <c r="J3" s="2"/>
      <c r="K3" s="2"/>
      <c r="L3" s="2"/>
      <c r="M3" s="3" t="s">
        <v>2</v>
      </c>
      <c r="N3" s="2"/>
      <c r="O3" s="2"/>
      <c r="P3" s="2"/>
      <c r="Q3" s="26">
        <v>7</v>
      </c>
    </row>
    <row r="4" spans="1:17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8" s="5" customFormat="1" ht="27" customHeight="1">
      <c r="A5" s="15" t="s">
        <v>3</v>
      </c>
      <c r="B5" s="82" t="s">
        <v>4</v>
      </c>
      <c r="C5" s="83"/>
      <c r="D5" s="83"/>
      <c r="E5" s="83"/>
      <c r="F5" s="84"/>
      <c r="G5" s="15">
        <v>1</v>
      </c>
      <c r="H5" s="15">
        <v>2</v>
      </c>
      <c r="I5" s="15">
        <v>3</v>
      </c>
      <c r="J5" s="15">
        <v>4</v>
      </c>
      <c r="K5" s="15">
        <v>5</v>
      </c>
      <c r="L5" s="15">
        <v>6</v>
      </c>
      <c r="M5" s="81" t="s">
        <v>5</v>
      </c>
      <c r="N5" s="81"/>
      <c r="O5" s="81" t="s">
        <v>13</v>
      </c>
      <c r="P5" s="81"/>
      <c r="Q5" s="81" t="s">
        <v>6</v>
      </c>
      <c r="R5" s="81"/>
    </row>
    <row r="6" spans="1:18" ht="27" customHeight="1">
      <c r="A6" s="15">
        <v>1</v>
      </c>
      <c r="B6" s="80" t="s">
        <v>125</v>
      </c>
      <c r="C6" s="80"/>
      <c r="D6" s="80"/>
      <c r="E6" s="80"/>
      <c r="F6" s="80"/>
      <c r="G6" s="16"/>
      <c r="H6" s="17">
        <f>M28</f>
        <v>0</v>
      </c>
      <c r="I6" s="17">
        <f>M25</f>
        <v>0</v>
      </c>
      <c r="J6" s="18">
        <f>M22</f>
        <v>0</v>
      </c>
      <c r="K6" s="18">
        <f>M19</f>
        <v>0</v>
      </c>
      <c r="L6" s="18">
        <f>M16</f>
        <v>0</v>
      </c>
      <c r="M6" s="78"/>
      <c r="N6" s="79"/>
      <c r="O6" s="78"/>
      <c r="P6" s="79"/>
      <c r="Q6" s="72"/>
      <c r="R6" s="73"/>
    </row>
    <row r="7" spans="1:18" ht="27" customHeight="1">
      <c r="A7" s="15">
        <v>2</v>
      </c>
      <c r="B7" s="80" t="s">
        <v>113</v>
      </c>
      <c r="C7" s="80"/>
      <c r="D7" s="80"/>
      <c r="E7" s="80"/>
      <c r="F7" s="80"/>
      <c r="G7" s="17" t="e">
        <f>CONCATENATE(IF(SEARCH(":",H6)=3,MID(H6,4,2),MID(H6,3,1)),":",IF(SEARCH(":",H6)=3,MID(H6,1,2),MID(H6,1,1)))</f>
        <v>#VALUE!</v>
      </c>
      <c r="H7" s="16"/>
      <c r="I7" s="17">
        <f>M23</f>
        <v>0</v>
      </c>
      <c r="J7" s="18">
        <f>M20</f>
        <v>0</v>
      </c>
      <c r="K7" s="18">
        <f>M17</f>
        <v>0</v>
      </c>
      <c r="L7" s="18">
        <f>M26</f>
        <v>0</v>
      </c>
      <c r="M7" s="78"/>
      <c r="N7" s="79"/>
      <c r="O7" s="78"/>
      <c r="P7" s="79"/>
      <c r="Q7" s="72"/>
      <c r="R7" s="73"/>
    </row>
    <row r="8" spans="1:18" ht="27" customHeight="1">
      <c r="A8" s="15">
        <v>3</v>
      </c>
      <c r="B8" s="80" t="s">
        <v>123</v>
      </c>
      <c r="C8" s="80"/>
      <c r="D8" s="80"/>
      <c r="E8" s="80"/>
      <c r="F8" s="80"/>
      <c r="G8" s="17" t="e">
        <f>CONCATENATE(IF(SEARCH(":",I6)=3,MID(I6,4,2),MID(I6,3,1)),":",IF(SEARCH(":",I6)=3,MID(I6,1,2),MID(I6,1,1)))</f>
        <v>#VALUE!</v>
      </c>
      <c r="H8" s="17" t="e">
        <f>CONCATENATE(IF(SEARCH(":",I7)=3,MID(I7,4,2),MID(I7,3,1)),":",IF(SEARCH(":",I7)=3,MID(I7,1,2),MID(I7,1,1)))</f>
        <v>#VALUE!</v>
      </c>
      <c r="I8" s="16"/>
      <c r="J8" s="19">
        <f>M18</f>
        <v>0</v>
      </c>
      <c r="K8" s="18">
        <f>M29</f>
        <v>0</v>
      </c>
      <c r="L8" s="18">
        <f>M21</f>
        <v>0</v>
      </c>
      <c r="M8" s="78"/>
      <c r="N8" s="79"/>
      <c r="O8" s="78"/>
      <c r="P8" s="79"/>
      <c r="Q8" s="72"/>
      <c r="R8" s="73"/>
    </row>
    <row r="9" spans="1:18" ht="27" customHeight="1">
      <c r="A9" s="15">
        <v>4</v>
      </c>
      <c r="B9" s="89" t="s">
        <v>114</v>
      </c>
      <c r="C9" s="89"/>
      <c r="D9" s="89"/>
      <c r="E9" s="89"/>
      <c r="F9" s="89"/>
      <c r="G9" s="17" t="e">
        <f>CONCATENATE(IF(SEARCH(":",J6)=3,MID(J6,4,2),MID(J6,3,1)),":",IF(SEARCH(":",J6)=3,MID(J6,1,2),MID(J6,1,1)))</f>
        <v>#VALUE!</v>
      </c>
      <c r="H9" s="17" t="e">
        <f>CONCATENATE(IF(SEARCH(":",J7)=3,MID(J7,4,2),MID(J7,3,1)),":",IF(SEARCH(":",J7)=3,MID(J7,1,2),MID(J7,1,1)))</f>
        <v>#VALUE!</v>
      </c>
      <c r="I9" s="17" t="e">
        <f>CONCATENATE(IF(SEARCH(":",J8)=3,MID(J8,4,2),MID(J8,3,1)),":",IF(SEARCH(":",J8)=3,MID(J8,1,2),MID(J8,1,1)))</f>
        <v>#VALUE!</v>
      </c>
      <c r="J9" s="16"/>
      <c r="K9" s="18">
        <f>M27</f>
        <v>0</v>
      </c>
      <c r="L9" s="18">
        <f>M30</f>
        <v>0</v>
      </c>
      <c r="M9" s="67"/>
      <c r="N9" s="67"/>
      <c r="O9" s="67"/>
      <c r="P9" s="67"/>
      <c r="Q9" s="68"/>
      <c r="R9" s="68"/>
    </row>
    <row r="10" spans="1:18" ht="27" customHeight="1">
      <c r="A10" s="15">
        <v>5</v>
      </c>
      <c r="B10" s="80" t="s">
        <v>115</v>
      </c>
      <c r="C10" s="80"/>
      <c r="D10" s="80"/>
      <c r="E10" s="80"/>
      <c r="F10" s="80"/>
      <c r="G10" s="17" t="e">
        <f>CONCATENATE(IF(SEARCH(":",K6)=3,MID(K6,4,2),MID(K6,3,1)),":",IF(SEARCH(":",K6)=3,MID(K6,1,2),MID(K6,1,1)))</f>
        <v>#VALUE!</v>
      </c>
      <c r="H10" s="17" t="e">
        <f>CONCATENATE(IF(SEARCH(":",K7)=3,MID(K7,4,2),MID(K7,3,1)),":",IF(SEARCH(":",K7)=3,MID(K7,1,2),MID(K7,1,1)))</f>
        <v>#VALUE!</v>
      </c>
      <c r="I10" s="17" t="e">
        <f>CONCATENATE(IF(SEARCH(":",K8)=3,MID(K8,4,2),MID(K8,3,1)),":",IF(SEARCH(":",K8)=3,MID(K8,1,2),MID(K8,1,1)))</f>
        <v>#VALUE!</v>
      </c>
      <c r="J10" s="17" t="e">
        <f>CONCATENATE(IF(SEARCH(":",K9)=3,MID(K9,4,2),MID(K9,3,1)),":",IF(SEARCH(":",K9)=3,MID(K9,1,2),MID(K9,1,1)))</f>
        <v>#VALUE!</v>
      </c>
      <c r="K10" s="16"/>
      <c r="L10" s="27">
        <f>M24</f>
        <v>0</v>
      </c>
      <c r="M10" s="67"/>
      <c r="N10" s="67"/>
      <c r="O10" s="67"/>
      <c r="P10" s="67"/>
      <c r="Q10" s="68"/>
      <c r="R10" s="68"/>
    </row>
    <row r="11" spans="1:18" ht="27" customHeight="1">
      <c r="A11" s="15">
        <v>6</v>
      </c>
      <c r="B11" s="89" t="s">
        <v>116</v>
      </c>
      <c r="C11" s="89"/>
      <c r="D11" s="89"/>
      <c r="E11" s="89"/>
      <c r="F11" s="89"/>
      <c r="G11" s="17" t="e">
        <f>CONCATENATE(IF(SEARCH(":",L6)=3,MID(L6,4,2),MID(L6,3,1)),":",IF(SEARCH(":",L6)=3,MID(L6,1,2),MID(L6,1,1)))</f>
        <v>#VALUE!</v>
      </c>
      <c r="H11" s="17" t="e">
        <f>CONCATENATE(IF(SEARCH(":",L7)=3,MID(L7,4,2),MID(L7,3,1)),":",IF(SEARCH(":",L7)=3,MID(L7,1,2),MID(L7,1,1)))</f>
        <v>#VALUE!</v>
      </c>
      <c r="I11" s="17" t="e">
        <f>CONCATENATE(IF(SEARCH(":",L8)=3,MID(L8,4,2),MID(L8,3,1)),":",IF(SEARCH(":",L8)=3,MID(L8,1,2),MID(L8,1,1)))</f>
        <v>#VALUE!</v>
      </c>
      <c r="J11" s="17" t="e">
        <f>CONCATENATE(IF(SEARCH(":",L9)=3,MID(L9,4,2),MID(L9,3,1)),":",IF(SEARCH(":",L9)=3,MID(L9,1,2),MID(L9,1,1)))</f>
        <v>#VALUE!</v>
      </c>
      <c r="K11" s="17" t="e">
        <f>CONCATENATE(IF(SEARCH(":",L10)=3,MID(L10,4,2),MID(L10,3,1)),":",IF(SEARCH(":",L10)=3,MID(L10,1,2),MID(L10,1,1)))</f>
        <v>#VALUE!</v>
      </c>
      <c r="L11" s="16"/>
      <c r="M11" s="67"/>
      <c r="N11" s="67"/>
      <c r="O11" s="67"/>
      <c r="P11" s="67"/>
      <c r="Q11" s="68"/>
      <c r="R11" s="68"/>
    </row>
    <row r="12" spans="1:18" ht="39" customHeight="1">
      <c r="A12" s="2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9"/>
    </row>
    <row r="13" spans="1:17" ht="15.75">
      <c r="A13" s="4" t="s">
        <v>7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15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s="5" customFormat="1" ht="22.5" customHeight="1">
      <c r="A15" s="13" t="s">
        <v>35</v>
      </c>
      <c r="B15" s="14" t="s">
        <v>36</v>
      </c>
      <c r="C15" s="74" t="s">
        <v>4</v>
      </c>
      <c r="D15" s="75"/>
      <c r="E15" s="10"/>
      <c r="F15" s="76" t="s">
        <v>4</v>
      </c>
      <c r="G15" s="77"/>
      <c r="H15" s="11" t="s">
        <v>8</v>
      </c>
      <c r="I15" s="12" t="s">
        <v>9</v>
      </c>
      <c r="J15" s="12" t="s">
        <v>10</v>
      </c>
      <c r="K15" s="12" t="s">
        <v>11</v>
      </c>
      <c r="L15" s="12" t="s">
        <v>12</v>
      </c>
      <c r="M15" s="12" t="s">
        <v>13</v>
      </c>
      <c r="Q15" s="4"/>
    </row>
    <row r="16" spans="1:17" ht="22.5" customHeight="1">
      <c r="A16" s="9" t="s">
        <v>14</v>
      </c>
      <c r="B16" s="30" t="s">
        <v>38</v>
      </c>
      <c r="C16" s="69" t="str">
        <f>B6</f>
        <v>Janzen (Windel Bi.)</v>
      </c>
      <c r="D16" s="70"/>
      <c r="E16" s="22" t="s">
        <v>16</v>
      </c>
      <c r="F16" s="87" t="str">
        <f>B11</f>
        <v>Moritz (Gedore RS)</v>
      </c>
      <c r="G16" s="88"/>
      <c r="H16" s="6"/>
      <c r="I16" s="7"/>
      <c r="J16" s="7"/>
      <c r="K16" s="7"/>
      <c r="L16" s="7"/>
      <c r="M16" s="20"/>
      <c r="Q16" s="2"/>
    </row>
    <row r="17" spans="1:17" ht="22.5" customHeight="1">
      <c r="A17" s="9" t="s">
        <v>17</v>
      </c>
      <c r="B17" s="30" t="s">
        <v>31</v>
      </c>
      <c r="C17" s="64" t="str">
        <f>B7</f>
        <v>Gollnick (FZ Gollnick)</v>
      </c>
      <c r="D17" s="65"/>
      <c r="E17" s="23" t="s">
        <v>16</v>
      </c>
      <c r="F17" s="65" t="str">
        <f>B10</f>
        <v>Hanf (Stadt Remscheid)</v>
      </c>
      <c r="G17" s="66"/>
      <c r="H17" s="6"/>
      <c r="I17" s="7"/>
      <c r="J17" s="7"/>
      <c r="K17" s="7"/>
      <c r="L17" s="7"/>
      <c r="M17" s="20"/>
      <c r="Q17" s="2"/>
    </row>
    <row r="18" spans="1:17" ht="22.5" customHeight="1">
      <c r="A18" s="9" t="s">
        <v>19</v>
      </c>
      <c r="B18" s="30" t="s">
        <v>23</v>
      </c>
      <c r="C18" s="64" t="str">
        <f>B8</f>
        <v>Rosenberg (Delphi/Dr.)</v>
      </c>
      <c r="D18" s="65"/>
      <c r="E18" s="23" t="s">
        <v>16</v>
      </c>
      <c r="F18" s="65" t="str">
        <f>B9</f>
        <v>Tetzner (Zehlendorf)</v>
      </c>
      <c r="G18" s="66"/>
      <c r="H18" s="6"/>
      <c r="I18" s="7"/>
      <c r="J18" s="7"/>
      <c r="K18" s="7"/>
      <c r="L18" s="7"/>
      <c r="M18" s="20"/>
      <c r="Q18" s="2"/>
    </row>
    <row r="19" spans="1:17" ht="22.5" customHeight="1">
      <c r="A19" s="9" t="s">
        <v>24</v>
      </c>
      <c r="B19" s="30" t="s">
        <v>32</v>
      </c>
      <c r="C19" s="69" t="str">
        <f>B6</f>
        <v>Janzen (Windel Bi.)</v>
      </c>
      <c r="D19" s="70"/>
      <c r="E19" s="22" t="s">
        <v>16</v>
      </c>
      <c r="F19" s="70" t="str">
        <f>B10</f>
        <v>Hanf (Stadt Remscheid)</v>
      </c>
      <c r="G19" s="71"/>
      <c r="H19" s="6"/>
      <c r="I19" s="7"/>
      <c r="J19" s="7"/>
      <c r="K19" s="7"/>
      <c r="L19" s="7"/>
      <c r="M19" s="20"/>
      <c r="Q19" s="2"/>
    </row>
    <row r="20" spans="1:17" ht="22.5" customHeight="1">
      <c r="A20" s="9" t="s">
        <v>25</v>
      </c>
      <c r="B20" s="30" t="s">
        <v>22</v>
      </c>
      <c r="C20" s="64" t="str">
        <f>B7</f>
        <v>Gollnick (FZ Gollnick)</v>
      </c>
      <c r="D20" s="65"/>
      <c r="E20" s="23" t="s">
        <v>16</v>
      </c>
      <c r="F20" s="65" t="str">
        <f>B9</f>
        <v>Tetzner (Zehlendorf)</v>
      </c>
      <c r="G20" s="66"/>
      <c r="H20" s="6"/>
      <c r="I20" s="7"/>
      <c r="J20" s="7"/>
      <c r="K20" s="7"/>
      <c r="L20" s="7"/>
      <c r="M20" s="20"/>
      <c r="Q20" s="2"/>
    </row>
    <row r="21" spans="1:17" ht="22.5" customHeight="1">
      <c r="A21" s="9" t="s">
        <v>26</v>
      </c>
      <c r="B21" s="30" t="s">
        <v>39</v>
      </c>
      <c r="C21" s="64" t="str">
        <f>B8</f>
        <v>Rosenberg (Delphi/Dr.)</v>
      </c>
      <c r="D21" s="65"/>
      <c r="E21" s="23" t="s">
        <v>16</v>
      </c>
      <c r="F21" s="85" t="str">
        <f>B11</f>
        <v>Moritz (Gedore RS)</v>
      </c>
      <c r="G21" s="86"/>
      <c r="H21" s="6"/>
      <c r="I21" s="7"/>
      <c r="J21" s="7"/>
      <c r="K21" s="7"/>
      <c r="L21" s="7"/>
      <c r="M21" s="20"/>
      <c r="Q21" s="2"/>
    </row>
    <row r="22" spans="1:17" ht="22.5" customHeight="1">
      <c r="A22" s="9" t="s">
        <v>27</v>
      </c>
      <c r="B22" s="30" t="s">
        <v>21</v>
      </c>
      <c r="C22" s="64" t="str">
        <f>B6</f>
        <v>Janzen (Windel Bi.)</v>
      </c>
      <c r="D22" s="65"/>
      <c r="E22" s="23" t="s">
        <v>16</v>
      </c>
      <c r="F22" s="65" t="str">
        <f>B9</f>
        <v>Tetzner (Zehlendorf)</v>
      </c>
      <c r="G22" s="66"/>
      <c r="H22" s="6"/>
      <c r="I22" s="7"/>
      <c r="J22" s="7"/>
      <c r="K22" s="7"/>
      <c r="L22" s="7"/>
      <c r="M22" s="20"/>
      <c r="Q22" s="2"/>
    </row>
    <row r="23" spans="1:17" ht="22.5" customHeight="1">
      <c r="A23" s="9" t="s">
        <v>28</v>
      </c>
      <c r="B23" s="30" t="s">
        <v>15</v>
      </c>
      <c r="C23" s="69" t="str">
        <f>B7</f>
        <v>Gollnick (FZ Gollnick)</v>
      </c>
      <c r="D23" s="70"/>
      <c r="E23" s="22" t="s">
        <v>16</v>
      </c>
      <c r="F23" s="70" t="str">
        <f>B8</f>
        <v>Rosenberg (Delphi/Dr.)</v>
      </c>
      <c r="G23" s="71"/>
      <c r="H23" s="6"/>
      <c r="I23" s="7"/>
      <c r="J23" s="7"/>
      <c r="K23" s="7"/>
      <c r="L23" s="7"/>
      <c r="M23" s="20"/>
      <c r="Q23" s="2"/>
    </row>
    <row r="24" spans="1:17" ht="22.5" customHeight="1">
      <c r="A24" s="9" t="s">
        <v>29</v>
      </c>
      <c r="B24" s="30" t="s">
        <v>40</v>
      </c>
      <c r="C24" s="64" t="str">
        <f>B10</f>
        <v>Hanf (Stadt Remscheid)</v>
      </c>
      <c r="D24" s="65"/>
      <c r="E24" s="23" t="s">
        <v>16</v>
      </c>
      <c r="F24" s="85" t="str">
        <f>B11</f>
        <v>Moritz (Gedore RS)</v>
      </c>
      <c r="G24" s="86"/>
      <c r="H24" s="6"/>
      <c r="I24" s="7"/>
      <c r="J24" s="7"/>
      <c r="K24" s="7"/>
      <c r="L24" s="7"/>
      <c r="M24" s="20"/>
      <c r="Q24" s="2"/>
    </row>
    <row r="25" spans="1:17" ht="22.5" customHeight="1">
      <c r="A25" s="9" t="s">
        <v>30</v>
      </c>
      <c r="B25" s="30" t="s">
        <v>18</v>
      </c>
      <c r="C25" s="69" t="str">
        <f>B6</f>
        <v>Janzen (Windel Bi.)</v>
      </c>
      <c r="D25" s="70"/>
      <c r="E25" s="23" t="s">
        <v>16</v>
      </c>
      <c r="F25" s="65" t="str">
        <f>B8</f>
        <v>Rosenberg (Delphi/Dr.)</v>
      </c>
      <c r="G25" s="66"/>
      <c r="H25" s="6"/>
      <c r="I25" s="7"/>
      <c r="J25" s="7"/>
      <c r="K25" s="7"/>
      <c r="L25" s="7"/>
      <c r="M25" s="20"/>
      <c r="Q25" s="2"/>
    </row>
    <row r="26" spans="1:17" ht="22.5" customHeight="1">
      <c r="A26" s="9" t="s">
        <v>41</v>
      </c>
      <c r="B26" s="30" t="s">
        <v>42</v>
      </c>
      <c r="C26" s="64" t="str">
        <f>B7</f>
        <v>Gollnick (FZ Gollnick)</v>
      </c>
      <c r="D26" s="65"/>
      <c r="E26" s="23" t="s">
        <v>16</v>
      </c>
      <c r="F26" s="85" t="str">
        <f>B11</f>
        <v>Moritz (Gedore RS)</v>
      </c>
      <c r="G26" s="86"/>
      <c r="H26" s="6"/>
      <c r="I26" s="7"/>
      <c r="J26" s="7"/>
      <c r="K26" s="7"/>
      <c r="L26" s="7"/>
      <c r="M26" s="20"/>
      <c r="Q26" s="2"/>
    </row>
    <row r="27" spans="1:17" ht="22.5" customHeight="1">
      <c r="A27" s="9" t="s">
        <v>43</v>
      </c>
      <c r="B27" s="30" t="s">
        <v>33</v>
      </c>
      <c r="C27" s="64" t="str">
        <f>B9</f>
        <v>Tetzner (Zehlendorf)</v>
      </c>
      <c r="D27" s="65"/>
      <c r="E27" s="23" t="s">
        <v>16</v>
      </c>
      <c r="F27" s="65" t="str">
        <f>B10</f>
        <v>Hanf (Stadt Remscheid)</v>
      </c>
      <c r="G27" s="66"/>
      <c r="H27" s="6"/>
      <c r="I27" s="7"/>
      <c r="J27" s="7"/>
      <c r="K27" s="7"/>
      <c r="L27" s="7"/>
      <c r="M27" s="20"/>
      <c r="Q27" s="2"/>
    </row>
    <row r="28" spans="1:17" ht="22.5" customHeight="1">
      <c r="A28" s="9" t="s">
        <v>44</v>
      </c>
      <c r="B28" s="30" t="s">
        <v>20</v>
      </c>
      <c r="C28" s="69" t="str">
        <f>B6</f>
        <v>Janzen (Windel Bi.)</v>
      </c>
      <c r="D28" s="70"/>
      <c r="E28" s="22" t="s">
        <v>16</v>
      </c>
      <c r="F28" s="70" t="str">
        <f>B7</f>
        <v>Gollnick (FZ Gollnick)</v>
      </c>
      <c r="G28" s="71"/>
      <c r="H28" s="6"/>
      <c r="I28" s="7"/>
      <c r="J28" s="7"/>
      <c r="K28" s="7"/>
      <c r="L28" s="7"/>
      <c r="M28" s="20"/>
      <c r="Q28" s="2"/>
    </row>
    <row r="29" spans="1:17" ht="22.5" customHeight="1">
      <c r="A29" s="9" t="s">
        <v>45</v>
      </c>
      <c r="B29" s="30" t="s">
        <v>34</v>
      </c>
      <c r="C29" s="64" t="str">
        <f>B8</f>
        <v>Rosenberg (Delphi/Dr.)</v>
      </c>
      <c r="D29" s="65"/>
      <c r="E29" s="23" t="s">
        <v>16</v>
      </c>
      <c r="F29" s="65" t="str">
        <f>B10</f>
        <v>Hanf (Stadt Remscheid)</v>
      </c>
      <c r="G29" s="66"/>
      <c r="H29" s="6"/>
      <c r="I29" s="7"/>
      <c r="J29" s="7"/>
      <c r="K29" s="7"/>
      <c r="L29" s="7"/>
      <c r="M29" s="20"/>
      <c r="Q29" s="2"/>
    </row>
    <row r="30" spans="1:17" ht="22.5" customHeight="1">
      <c r="A30" s="9" t="s">
        <v>46</v>
      </c>
      <c r="B30" s="30" t="s">
        <v>47</v>
      </c>
      <c r="C30" s="64" t="str">
        <f>B9</f>
        <v>Tetzner (Zehlendorf)</v>
      </c>
      <c r="D30" s="65"/>
      <c r="E30" s="23" t="s">
        <v>16</v>
      </c>
      <c r="F30" s="85" t="str">
        <f>B11</f>
        <v>Moritz (Gedore RS)</v>
      </c>
      <c r="G30" s="86"/>
      <c r="H30" s="6"/>
      <c r="I30" s="7"/>
      <c r="J30" s="7"/>
      <c r="K30" s="7"/>
      <c r="L30" s="7"/>
      <c r="M30" s="20"/>
      <c r="Q30" s="2"/>
    </row>
    <row r="31" spans="3:13" ht="22.5" customHeight="1">
      <c r="C31" s="31"/>
      <c r="D31" s="31"/>
      <c r="E31" s="32"/>
      <c r="F31" s="32"/>
      <c r="G31" s="32"/>
      <c r="M31" s="29"/>
    </row>
    <row r="32" spans="3:13" ht="22.5" customHeight="1">
      <c r="C32" s="31"/>
      <c r="D32" s="31"/>
      <c r="E32" s="32"/>
      <c r="F32" s="32"/>
      <c r="G32" s="32"/>
      <c r="M32" s="29"/>
    </row>
    <row r="33" spans="3:13" ht="22.5" customHeight="1">
      <c r="C33" s="31"/>
      <c r="D33" s="31"/>
      <c r="E33" s="32"/>
      <c r="F33" s="32"/>
      <c r="G33" s="32"/>
      <c r="M33" s="29"/>
    </row>
    <row r="34" spans="3:13" ht="22.5" customHeight="1">
      <c r="C34" s="31"/>
      <c r="D34" s="31"/>
      <c r="E34" s="32"/>
      <c r="F34" s="32"/>
      <c r="G34" s="32"/>
      <c r="M34" s="29"/>
    </row>
    <row r="35" spans="3:13" ht="22.5" customHeight="1">
      <c r="C35" s="33"/>
      <c r="D35" s="33"/>
      <c r="M35" s="29"/>
    </row>
    <row r="36" ht="22.5" customHeight="1">
      <c r="M36" s="29"/>
    </row>
    <row r="37" ht="22.5" customHeight="1">
      <c r="M37" s="29"/>
    </row>
    <row r="38" ht="22.5" customHeight="1">
      <c r="M38" s="29"/>
    </row>
    <row r="39" ht="22.5" customHeight="1">
      <c r="M39" s="29"/>
    </row>
    <row r="40" ht="22.5" customHeight="1">
      <c r="M40" s="29"/>
    </row>
    <row r="41" ht="22.5" customHeight="1">
      <c r="M41" s="29"/>
    </row>
    <row r="42" ht="22.5" customHeight="1">
      <c r="M42" s="29"/>
    </row>
    <row r="43" ht="22.5" customHeight="1">
      <c r="M43" s="29"/>
    </row>
    <row r="44" ht="22.5" customHeight="1">
      <c r="M44" s="29"/>
    </row>
    <row r="45" ht="22.5" customHeight="1">
      <c r="M45" s="29"/>
    </row>
    <row r="46" ht="22.5" customHeight="1">
      <c r="M46" s="29"/>
    </row>
    <row r="47" ht="22.5" customHeight="1">
      <c r="M47" s="29"/>
    </row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</sheetData>
  <mergeCells count="60">
    <mergeCell ref="C30:D30"/>
    <mergeCell ref="F30:G30"/>
    <mergeCell ref="C28:D28"/>
    <mergeCell ref="F28:G28"/>
    <mergeCell ref="C29:D29"/>
    <mergeCell ref="F29:G29"/>
    <mergeCell ref="C26:D26"/>
    <mergeCell ref="F26:G26"/>
    <mergeCell ref="C27:D27"/>
    <mergeCell ref="F27:G27"/>
    <mergeCell ref="M11:N11"/>
    <mergeCell ref="B11:F11"/>
    <mergeCell ref="O11:P11"/>
    <mergeCell ref="Q11:R11"/>
    <mergeCell ref="C24:D24"/>
    <mergeCell ref="F24:G24"/>
    <mergeCell ref="C25:D25"/>
    <mergeCell ref="F25:G25"/>
    <mergeCell ref="C22:D22"/>
    <mergeCell ref="F22:G22"/>
    <mergeCell ref="C23:D23"/>
    <mergeCell ref="F23:G23"/>
    <mergeCell ref="M10:N10"/>
    <mergeCell ref="O10:P10"/>
    <mergeCell ref="Q10:R10"/>
    <mergeCell ref="B10:F10"/>
    <mergeCell ref="Q5:R5"/>
    <mergeCell ref="M6:N6"/>
    <mergeCell ref="Q6:R6"/>
    <mergeCell ref="B5:F5"/>
    <mergeCell ref="B6:F6"/>
    <mergeCell ref="O6:P6"/>
    <mergeCell ref="O7:P7"/>
    <mergeCell ref="O8:P8"/>
    <mergeCell ref="M5:N5"/>
    <mergeCell ref="O5:P5"/>
    <mergeCell ref="Q7:R7"/>
    <mergeCell ref="Q8:R8"/>
    <mergeCell ref="C15:D15"/>
    <mergeCell ref="F15:G15"/>
    <mergeCell ref="M7:N7"/>
    <mergeCell ref="M8:N8"/>
    <mergeCell ref="B7:F7"/>
    <mergeCell ref="B8:F8"/>
    <mergeCell ref="B9:F9"/>
    <mergeCell ref="O9:P9"/>
    <mergeCell ref="M9:N9"/>
    <mergeCell ref="Q9:R9"/>
    <mergeCell ref="C19:D19"/>
    <mergeCell ref="F19:G19"/>
    <mergeCell ref="C16:D16"/>
    <mergeCell ref="C17:D17"/>
    <mergeCell ref="C18:D18"/>
    <mergeCell ref="F16:G16"/>
    <mergeCell ref="F17:G17"/>
    <mergeCell ref="F18:G18"/>
    <mergeCell ref="C20:D20"/>
    <mergeCell ref="F20:G20"/>
    <mergeCell ref="C21:D21"/>
    <mergeCell ref="F21:G21"/>
  </mergeCells>
  <printOptions/>
  <pageMargins left="0.75" right="0.2" top="0.53" bottom="0.46" header="0.4921259845" footer="0.46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7"/>
  <sheetViews>
    <sheetView workbookViewId="0" topLeftCell="A2">
      <selection activeCell="Q10" sqref="Q10:R10"/>
    </sheetView>
  </sheetViews>
  <sheetFormatPr defaultColWidth="11.19921875" defaultRowHeight="15"/>
  <cols>
    <col min="1" max="1" width="3.19921875" style="0" customWidth="1"/>
    <col min="2" max="4" width="4.796875" style="0" customWidth="1"/>
    <col min="5" max="5" width="2.796875" style="0" customWidth="1"/>
    <col min="6" max="6" width="4.796875" style="0" customWidth="1"/>
    <col min="7" max="12" width="4.69921875" style="0" customWidth="1"/>
    <col min="13" max="13" width="4.09765625" style="0" customWidth="1"/>
    <col min="14" max="14" width="3.3984375" style="0" customWidth="1"/>
    <col min="15" max="15" width="3.796875" style="0" customWidth="1"/>
    <col min="16" max="16" width="3.69921875" style="0" customWidth="1"/>
    <col min="17" max="18" width="3.796875" style="0" customWidth="1"/>
    <col min="19" max="21" width="5.796875" style="0" customWidth="1"/>
  </cols>
  <sheetData>
    <row r="1" spans="1:17" ht="23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2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20.25">
      <c r="A3" s="3" t="s">
        <v>1</v>
      </c>
      <c r="B3" s="2"/>
      <c r="C3" s="2"/>
      <c r="D3" s="2"/>
      <c r="E3" s="21" t="s">
        <v>37</v>
      </c>
      <c r="F3" s="21"/>
      <c r="G3" s="21"/>
      <c r="H3" s="21"/>
      <c r="I3" s="21"/>
      <c r="J3" s="2"/>
      <c r="K3" s="2"/>
      <c r="L3" s="2"/>
      <c r="M3" s="3" t="s">
        <v>2</v>
      </c>
      <c r="N3" s="2"/>
      <c r="O3" s="2"/>
      <c r="P3" s="2"/>
      <c r="Q3" s="26">
        <v>8</v>
      </c>
    </row>
    <row r="4" spans="1:17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8" s="5" customFormat="1" ht="27" customHeight="1">
      <c r="A5" s="15" t="s">
        <v>3</v>
      </c>
      <c r="B5" s="82" t="s">
        <v>4</v>
      </c>
      <c r="C5" s="83"/>
      <c r="D5" s="83"/>
      <c r="E5" s="83"/>
      <c r="F5" s="84"/>
      <c r="G5" s="15">
        <v>1</v>
      </c>
      <c r="H5" s="15">
        <v>2</v>
      </c>
      <c r="I5" s="15">
        <v>3</v>
      </c>
      <c r="J5" s="15">
        <v>4</v>
      </c>
      <c r="K5" s="15">
        <v>5</v>
      </c>
      <c r="L5" s="15">
        <v>6</v>
      </c>
      <c r="M5" s="81" t="s">
        <v>5</v>
      </c>
      <c r="N5" s="81"/>
      <c r="O5" s="81" t="s">
        <v>13</v>
      </c>
      <c r="P5" s="81"/>
      <c r="Q5" s="81" t="s">
        <v>6</v>
      </c>
      <c r="R5" s="81"/>
    </row>
    <row r="6" spans="1:18" ht="27" customHeight="1">
      <c r="A6" s="15">
        <v>1</v>
      </c>
      <c r="B6" s="80" t="s">
        <v>117</v>
      </c>
      <c r="C6" s="80"/>
      <c r="D6" s="80"/>
      <c r="E6" s="80"/>
      <c r="F6" s="80"/>
      <c r="G6" s="16"/>
      <c r="H6" s="17" t="str">
        <f>M28</f>
        <v>0:3</v>
      </c>
      <c r="I6" s="17" t="str">
        <f>M25</f>
        <v>3:0</v>
      </c>
      <c r="J6" s="18" t="str">
        <f>M22</f>
        <v>3:1</v>
      </c>
      <c r="K6" s="18" t="str">
        <f>M19</f>
        <v>3:0</v>
      </c>
      <c r="L6" s="93" t="s">
        <v>145</v>
      </c>
      <c r="M6" s="78" t="s">
        <v>160</v>
      </c>
      <c r="N6" s="79"/>
      <c r="O6" s="78" t="s">
        <v>136</v>
      </c>
      <c r="P6" s="79"/>
      <c r="Q6" s="72" t="s">
        <v>137</v>
      </c>
      <c r="R6" s="73"/>
    </row>
    <row r="7" spans="1:18" ht="27" customHeight="1">
      <c r="A7" s="15">
        <v>2</v>
      </c>
      <c r="B7" s="80" t="s">
        <v>124</v>
      </c>
      <c r="C7" s="80"/>
      <c r="D7" s="80"/>
      <c r="E7" s="80"/>
      <c r="F7" s="80"/>
      <c r="G7" s="17" t="str">
        <f>CONCATENATE(IF(SEARCH(":",H6)=3,MID(H6,4,2),MID(H6,3,1)),":",IF(SEARCH(":",H6)=3,MID(H6,1,2),MID(H6,1,1)))</f>
        <v>3:0</v>
      </c>
      <c r="H7" s="16"/>
      <c r="I7" s="17" t="str">
        <f>M23</f>
        <v>3:1</v>
      </c>
      <c r="J7" s="18" t="str">
        <f>M20</f>
        <v>3:1</v>
      </c>
      <c r="K7" s="18" t="str">
        <f>M17</f>
        <v>3:1</v>
      </c>
      <c r="L7" s="93" t="s">
        <v>145</v>
      </c>
      <c r="M7" s="78" t="s">
        <v>130</v>
      </c>
      <c r="N7" s="79"/>
      <c r="O7" s="78" t="s">
        <v>193</v>
      </c>
      <c r="P7" s="79"/>
      <c r="Q7" s="72" t="s">
        <v>132</v>
      </c>
      <c r="R7" s="73"/>
    </row>
    <row r="8" spans="1:18" ht="27" customHeight="1">
      <c r="A8" s="15">
        <v>3</v>
      </c>
      <c r="B8" s="80" t="s">
        <v>118</v>
      </c>
      <c r="C8" s="80"/>
      <c r="D8" s="80"/>
      <c r="E8" s="80"/>
      <c r="F8" s="80"/>
      <c r="G8" s="17" t="str">
        <f>CONCATENATE(IF(SEARCH(":",I6)=3,MID(I6,4,2),MID(I6,3,1)),":",IF(SEARCH(":",I6)=3,MID(I6,1,2),MID(I6,1,1)))</f>
        <v>0:3</v>
      </c>
      <c r="H8" s="17" t="str">
        <f>CONCATENATE(IF(SEARCH(":",I7)=3,MID(I7,4,2),MID(I7,3,1)),":",IF(SEARCH(":",I7)=3,MID(I7,1,2),MID(I7,1,1)))</f>
        <v>1:3</v>
      </c>
      <c r="I8" s="16"/>
      <c r="J8" s="19" t="str">
        <f>M18</f>
        <v>1:3</v>
      </c>
      <c r="K8" s="18" t="str">
        <f>M29</f>
        <v>1:3</v>
      </c>
      <c r="L8" s="93" t="s">
        <v>145</v>
      </c>
      <c r="M8" s="78" t="s">
        <v>133</v>
      </c>
      <c r="N8" s="79"/>
      <c r="O8" s="78" t="s">
        <v>194</v>
      </c>
      <c r="P8" s="79"/>
      <c r="Q8" s="72" t="s">
        <v>135</v>
      </c>
      <c r="R8" s="73"/>
    </row>
    <row r="9" spans="1:18" ht="27" customHeight="1">
      <c r="A9" s="15">
        <v>4</v>
      </c>
      <c r="B9" s="80" t="s">
        <v>119</v>
      </c>
      <c r="C9" s="80"/>
      <c r="D9" s="80"/>
      <c r="E9" s="80"/>
      <c r="F9" s="80"/>
      <c r="G9" s="17" t="str">
        <f>CONCATENATE(IF(SEARCH(":",J6)=3,MID(J6,4,2),MID(J6,3,1)),":",IF(SEARCH(":",J6)=3,MID(J6,1,2),MID(J6,1,1)))</f>
        <v>1:3</v>
      </c>
      <c r="H9" s="17" t="str">
        <f>CONCATENATE(IF(SEARCH(":",J7)=3,MID(J7,4,2),MID(J7,3,1)),":",IF(SEARCH(":",J7)=3,MID(J7,1,2),MID(J7,1,1)))</f>
        <v>1:3</v>
      </c>
      <c r="I9" s="17" t="str">
        <f>CONCATENATE(IF(SEARCH(":",J8)=3,MID(J8,4,2),MID(J8,3,1)),":",IF(SEARCH(":",J8)=3,MID(J8,1,2),MID(J8,1,1)))</f>
        <v>3:1</v>
      </c>
      <c r="J9" s="16"/>
      <c r="K9" s="18" t="str">
        <f>M27</f>
        <v>3:2</v>
      </c>
      <c r="L9" s="93" t="s">
        <v>145</v>
      </c>
      <c r="M9" s="67" t="s">
        <v>140</v>
      </c>
      <c r="N9" s="67"/>
      <c r="O9" s="67" t="s">
        <v>195</v>
      </c>
      <c r="P9" s="67"/>
      <c r="Q9" s="68" t="s">
        <v>142</v>
      </c>
      <c r="R9" s="68"/>
    </row>
    <row r="10" spans="1:18" ht="27" customHeight="1">
      <c r="A10" s="15">
        <v>5</v>
      </c>
      <c r="B10" s="80" t="s">
        <v>120</v>
      </c>
      <c r="C10" s="80"/>
      <c r="D10" s="80"/>
      <c r="E10" s="80"/>
      <c r="F10" s="80"/>
      <c r="G10" s="17" t="str">
        <f>CONCATENATE(IF(SEARCH(":",K6)=3,MID(K6,4,2),MID(K6,3,1)),":",IF(SEARCH(":",K6)=3,MID(K6,1,2),MID(K6,1,1)))</f>
        <v>0:3</v>
      </c>
      <c r="H10" s="17" t="str">
        <f>CONCATENATE(IF(SEARCH(":",K7)=3,MID(K7,4,2),MID(K7,3,1)),":",IF(SEARCH(":",K7)=3,MID(K7,1,2),MID(K7,1,1)))</f>
        <v>1:3</v>
      </c>
      <c r="I10" s="17" t="str">
        <f>CONCATENATE(IF(SEARCH(":",K8)=3,MID(K8,4,2),MID(K8,3,1)),":",IF(SEARCH(":",K8)=3,MID(K8,1,2),MID(K8,1,1)))</f>
        <v>3:1</v>
      </c>
      <c r="J10" s="17" t="str">
        <f>CONCATENATE(IF(SEARCH(":",K9)=3,MID(K9,4,2),MID(K9,3,1)),":",IF(SEARCH(":",K9)=3,MID(K9,1,2),MID(K9,1,1)))</f>
        <v>2:3</v>
      </c>
      <c r="K10" s="16"/>
      <c r="L10" s="93" t="s">
        <v>145</v>
      </c>
      <c r="M10" s="67" t="s">
        <v>129</v>
      </c>
      <c r="N10" s="67"/>
      <c r="O10" s="67" t="s">
        <v>196</v>
      </c>
      <c r="P10" s="67"/>
      <c r="Q10" s="68" t="s">
        <v>139</v>
      </c>
      <c r="R10" s="68"/>
    </row>
    <row r="11" spans="1:18" ht="27" customHeight="1">
      <c r="A11" s="15">
        <v>6</v>
      </c>
      <c r="B11" s="89" t="s">
        <v>121</v>
      </c>
      <c r="C11" s="80"/>
      <c r="D11" s="80"/>
      <c r="E11" s="80"/>
      <c r="F11" s="80"/>
      <c r="G11" s="93" t="s">
        <v>145</v>
      </c>
      <c r="H11" s="93" t="s">
        <v>145</v>
      </c>
      <c r="I11" s="93" t="s">
        <v>145</v>
      </c>
      <c r="J11" s="93" t="s">
        <v>145</v>
      </c>
      <c r="K11" s="93" t="s">
        <v>145</v>
      </c>
      <c r="L11" s="16"/>
      <c r="M11" s="67"/>
      <c r="N11" s="67"/>
      <c r="O11" s="67"/>
      <c r="P11" s="67"/>
      <c r="Q11" s="68"/>
      <c r="R11" s="68"/>
    </row>
    <row r="12" spans="1:18" ht="39" customHeight="1">
      <c r="A12" s="2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9"/>
    </row>
    <row r="13" spans="1:17" ht="15.75">
      <c r="A13" s="4" t="s">
        <v>7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15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s="5" customFormat="1" ht="22.5" customHeight="1">
      <c r="A15" s="13" t="s">
        <v>35</v>
      </c>
      <c r="B15" s="14" t="s">
        <v>36</v>
      </c>
      <c r="C15" s="74" t="s">
        <v>4</v>
      </c>
      <c r="D15" s="75"/>
      <c r="E15" s="10"/>
      <c r="F15" s="76" t="s">
        <v>4</v>
      </c>
      <c r="G15" s="77"/>
      <c r="H15" s="11" t="s">
        <v>8</v>
      </c>
      <c r="I15" s="12" t="s">
        <v>9</v>
      </c>
      <c r="J15" s="12" t="s">
        <v>10</v>
      </c>
      <c r="K15" s="12" t="s">
        <v>11</v>
      </c>
      <c r="L15" s="12" t="s">
        <v>12</v>
      </c>
      <c r="M15" s="12" t="s">
        <v>13</v>
      </c>
      <c r="Q15" s="4"/>
    </row>
    <row r="16" spans="1:17" ht="22.5" customHeight="1">
      <c r="A16" s="9" t="s">
        <v>14</v>
      </c>
      <c r="B16" s="30" t="s">
        <v>38</v>
      </c>
      <c r="C16" s="69" t="str">
        <f>B6</f>
        <v>Borrmann (BSR)</v>
      </c>
      <c r="D16" s="70"/>
      <c r="E16" s="22" t="s">
        <v>16</v>
      </c>
      <c r="F16" s="87" t="str">
        <f>B11</f>
        <v>Nibbe (Dt. Telekom HH)</v>
      </c>
      <c r="G16" s="88"/>
      <c r="H16" s="90"/>
      <c r="I16" s="17"/>
      <c r="J16" s="17"/>
      <c r="K16" s="17"/>
      <c r="L16" s="17"/>
      <c r="M16" s="20"/>
      <c r="Q16" s="2"/>
    </row>
    <row r="17" spans="1:17" ht="22.5" customHeight="1">
      <c r="A17" s="9" t="s">
        <v>17</v>
      </c>
      <c r="B17" s="30" t="s">
        <v>31</v>
      </c>
      <c r="C17" s="64" t="str">
        <f>B7</f>
        <v>Görtz (FZ Jülich)</v>
      </c>
      <c r="D17" s="65"/>
      <c r="E17" s="23" t="s">
        <v>16</v>
      </c>
      <c r="F17" s="65" t="str">
        <f>B10</f>
        <v>Brögelmann (Post SV)</v>
      </c>
      <c r="G17" s="66"/>
      <c r="H17" s="91">
        <v>0.4673611111111111</v>
      </c>
      <c r="I17" s="92">
        <v>0.46388888888888885</v>
      </c>
      <c r="J17" s="92">
        <v>0.46388888888888885</v>
      </c>
      <c r="K17" s="92">
        <v>0.5493055555555556</v>
      </c>
      <c r="L17" s="17"/>
      <c r="M17" s="20" t="s">
        <v>128</v>
      </c>
      <c r="Q17" s="2"/>
    </row>
    <row r="18" spans="1:17" ht="22.5" customHeight="1">
      <c r="A18" s="9" t="s">
        <v>19</v>
      </c>
      <c r="B18" s="30" t="s">
        <v>23</v>
      </c>
      <c r="C18" s="64" t="str">
        <f>B8</f>
        <v>Krenz (Delphi/Draka)</v>
      </c>
      <c r="D18" s="65"/>
      <c r="E18" s="23" t="s">
        <v>16</v>
      </c>
      <c r="F18" s="65" t="str">
        <f>B9</f>
        <v>Rust (EVAG)</v>
      </c>
      <c r="G18" s="66"/>
      <c r="H18" s="91">
        <v>0.1326388888888889</v>
      </c>
      <c r="I18" s="92">
        <v>0.3826388888888889</v>
      </c>
      <c r="J18" s="92">
        <v>0.46458333333333335</v>
      </c>
      <c r="K18" s="92">
        <v>0.3826388888888889</v>
      </c>
      <c r="L18" s="17"/>
      <c r="M18" s="20" t="s">
        <v>129</v>
      </c>
      <c r="Q18" s="2"/>
    </row>
    <row r="19" spans="1:17" ht="22.5" customHeight="1">
      <c r="A19" s="9" t="s">
        <v>24</v>
      </c>
      <c r="B19" s="30" t="s">
        <v>32</v>
      </c>
      <c r="C19" s="69" t="str">
        <f>B6</f>
        <v>Borrmann (BSR)</v>
      </c>
      <c r="D19" s="70"/>
      <c r="E19" s="22" t="s">
        <v>16</v>
      </c>
      <c r="F19" s="70" t="str">
        <f>B10</f>
        <v>Brögelmann (Post SV)</v>
      </c>
      <c r="G19" s="71"/>
      <c r="H19" s="91">
        <v>0.4611111111111111</v>
      </c>
      <c r="I19" s="92">
        <v>0.4625</v>
      </c>
      <c r="J19" s="92">
        <v>0.46458333333333335</v>
      </c>
      <c r="K19" s="17"/>
      <c r="L19" s="17"/>
      <c r="M19" s="20" t="s">
        <v>127</v>
      </c>
      <c r="Q19" s="2"/>
    </row>
    <row r="20" spans="1:17" ht="22.5" customHeight="1">
      <c r="A20" s="9" t="s">
        <v>25</v>
      </c>
      <c r="B20" s="30" t="s">
        <v>22</v>
      </c>
      <c r="C20" s="64" t="str">
        <f>B7</f>
        <v>Görtz (FZ Jülich)</v>
      </c>
      <c r="D20" s="65"/>
      <c r="E20" s="23" t="s">
        <v>16</v>
      </c>
      <c r="F20" s="65" t="str">
        <f>B9</f>
        <v>Rust (EVAG)</v>
      </c>
      <c r="G20" s="66"/>
      <c r="H20" s="91">
        <v>0.46388888888888885</v>
      </c>
      <c r="I20" s="92">
        <v>0.46458333333333335</v>
      </c>
      <c r="J20" s="92">
        <v>0.3826388888888889</v>
      </c>
      <c r="K20" s="92">
        <v>0.4625</v>
      </c>
      <c r="L20" s="17"/>
      <c r="M20" s="20" t="s">
        <v>128</v>
      </c>
      <c r="Q20" s="2"/>
    </row>
    <row r="21" spans="1:17" ht="22.5" customHeight="1">
      <c r="A21" s="9" t="s">
        <v>26</v>
      </c>
      <c r="B21" s="30" t="s">
        <v>39</v>
      </c>
      <c r="C21" s="64" t="str">
        <f>B8</f>
        <v>Krenz (Delphi/Draka)</v>
      </c>
      <c r="D21" s="65"/>
      <c r="E21" s="23" t="s">
        <v>16</v>
      </c>
      <c r="F21" s="87" t="str">
        <f>B11</f>
        <v>Nibbe (Dt. Telekom HH)</v>
      </c>
      <c r="G21" s="88"/>
      <c r="H21" s="90"/>
      <c r="I21" s="17"/>
      <c r="J21" s="17"/>
      <c r="K21" s="17"/>
      <c r="L21" s="17"/>
      <c r="M21" s="20"/>
      <c r="Q21" s="2"/>
    </row>
    <row r="22" spans="1:17" ht="22.5" customHeight="1">
      <c r="A22" s="9" t="s">
        <v>27</v>
      </c>
      <c r="B22" s="30" t="s">
        <v>21</v>
      </c>
      <c r="C22" s="64" t="str">
        <f>B6</f>
        <v>Borrmann (BSR)</v>
      </c>
      <c r="D22" s="65"/>
      <c r="E22" s="23" t="s">
        <v>16</v>
      </c>
      <c r="F22" s="65" t="str">
        <f>B9</f>
        <v>Rust (EVAG)</v>
      </c>
      <c r="G22" s="66"/>
      <c r="H22" s="91">
        <v>0.46458333333333335</v>
      </c>
      <c r="I22" s="92">
        <v>0.46458333333333335</v>
      </c>
      <c r="J22" s="92">
        <v>0.21597222222222223</v>
      </c>
      <c r="K22" s="92">
        <v>0.46458333333333335</v>
      </c>
      <c r="L22" s="17"/>
      <c r="M22" s="20" t="s">
        <v>128</v>
      </c>
      <c r="Q22" s="2"/>
    </row>
    <row r="23" spans="1:17" ht="22.5" customHeight="1">
      <c r="A23" s="9" t="s">
        <v>28</v>
      </c>
      <c r="B23" s="30" t="s">
        <v>15</v>
      </c>
      <c r="C23" s="69" t="str">
        <f>B7</f>
        <v>Görtz (FZ Jülich)</v>
      </c>
      <c r="D23" s="70"/>
      <c r="E23" s="22" t="s">
        <v>16</v>
      </c>
      <c r="F23" s="70" t="str">
        <f>B8</f>
        <v>Krenz (Delphi/Draka)</v>
      </c>
      <c r="G23" s="71"/>
      <c r="H23" s="91">
        <v>0.46458333333333335</v>
      </c>
      <c r="I23" s="92">
        <v>0.46458333333333335</v>
      </c>
      <c r="J23" s="92">
        <v>0.3826388888888889</v>
      </c>
      <c r="K23" s="92">
        <v>0.46388888888888885</v>
      </c>
      <c r="L23" s="17"/>
      <c r="M23" s="20" t="s">
        <v>128</v>
      </c>
      <c r="Q23" s="2"/>
    </row>
    <row r="24" spans="1:17" ht="22.5" customHeight="1">
      <c r="A24" s="9" t="s">
        <v>29</v>
      </c>
      <c r="B24" s="30" t="s">
        <v>40</v>
      </c>
      <c r="C24" s="64" t="str">
        <f>B10</f>
        <v>Brögelmann (Post SV)</v>
      </c>
      <c r="D24" s="65"/>
      <c r="E24" s="23" t="s">
        <v>16</v>
      </c>
      <c r="F24" s="87" t="str">
        <f>B11</f>
        <v>Nibbe (Dt. Telekom HH)</v>
      </c>
      <c r="G24" s="88"/>
      <c r="H24" s="90"/>
      <c r="I24" s="17"/>
      <c r="J24" s="17"/>
      <c r="K24" s="17"/>
      <c r="L24" s="17"/>
      <c r="M24" s="20"/>
      <c r="Q24" s="2"/>
    </row>
    <row r="25" spans="1:17" ht="22.5" customHeight="1">
      <c r="A25" s="9" t="s">
        <v>30</v>
      </c>
      <c r="B25" s="30" t="s">
        <v>18</v>
      </c>
      <c r="C25" s="64" t="str">
        <f>B6</f>
        <v>Borrmann (BSR)</v>
      </c>
      <c r="D25" s="65"/>
      <c r="E25" s="23" t="s">
        <v>16</v>
      </c>
      <c r="F25" s="65" t="str">
        <f>B8</f>
        <v>Krenz (Delphi/Draka)</v>
      </c>
      <c r="G25" s="66"/>
      <c r="H25" s="91">
        <v>0.4590277777777778</v>
      </c>
      <c r="I25" s="92">
        <v>0.46319444444444446</v>
      </c>
      <c r="J25" s="92">
        <v>0.46319444444444446</v>
      </c>
      <c r="K25" s="17"/>
      <c r="L25" s="17"/>
      <c r="M25" s="20" t="s">
        <v>127</v>
      </c>
      <c r="Q25" s="2"/>
    </row>
    <row r="26" spans="1:17" ht="22.5" customHeight="1">
      <c r="A26" s="9" t="s">
        <v>41</v>
      </c>
      <c r="B26" s="30" t="s">
        <v>42</v>
      </c>
      <c r="C26" s="64" t="str">
        <f>B7</f>
        <v>Görtz (FZ Jülich)</v>
      </c>
      <c r="D26" s="65"/>
      <c r="E26" s="23" t="s">
        <v>16</v>
      </c>
      <c r="F26" s="87" t="str">
        <f>B11</f>
        <v>Nibbe (Dt. Telekom HH)</v>
      </c>
      <c r="G26" s="88"/>
      <c r="H26" s="90"/>
      <c r="I26" s="17"/>
      <c r="J26" s="17"/>
      <c r="K26" s="17"/>
      <c r="L26" s="17"/>
      <c r="M26" s="20"/>
      <c r="Q26" s="2"/>
    </row>
    <row r="27" spans="1:17" ht="22.5" customHeight="1">
      <c r="A27" s="9" t="s">
        <v>43</v>
      </c>
      <c r="B27" s="30" t="s">
        <v>33</v>
      </c>
      <c r="C27" s="64" t="str">
        <f>B9</f>
        <v>Rust (EVAG)</v>
      </c>
      <c r="D27" s="65"/>
      <c r="E27" s="23" t="s">
        <v>16</v>
      </c>
      <c r="F27" s="65" t="str">
        <f>B10</f>
        <v>Brögelmann (Post SV)</v>
      </c>
      <c r="G27" s="66"/>
      <c r="H27" s="91">
        <v>0.3826388888888889</v>
      </c>
      <c r="I27" s="92">
        <v>0.46388888888888885</v>
      </c>
      <c r="J27" s="92">
        <v>0.46319444444444446</v>
      </c>
      <c r="K27" s="92">
        <v>0.34097222222222223</v>
      </c>
      <c r="L27" s="92">
        <v>0.46458333333333335</v>
      </c>
      <c r="M27" s="20" t="s">
        <v>159</v>
      </c>
      <c r="Q27" s="2"/>
    </row>
    <row r="28" spans="1:17" ht="22.5" customHeight="1">
      <c r="A28" s="9" t="s">
        <v>44</v>
      </c>
      <c r="B28" s="30" t="s">
        <v>20</v>
      </c>
      <c r="C28" s="69" t="str">
        <f>B6</f>
        <v>Borrmann (BSR)</v>
      </c>
      <c r="D28" s="70"/>
      <c r="E28" s="22" t="s">
        <v>16</v>
      </c>
      <c r="F28" s="70" t="str">
        <f>B7</f>
        <v>Görtz (FZ Jülich)</v>
      </c>
      <c r="G28" s="71"/>
      <c r="H28" s="90"/>
      <c r="I28" s="17"/>
      <c r="J28" s="17"/>
      <c r="K28" s="17"/>
      <c r="L28" s="17"/>
      <c r="M28" s="20" t="s">
        <v>126</v>
      </c>
      <c r="Q28" s="2"/>
    </row>
    <row r="29" spans="1:17" ht="22.5" customHeight="1">
      <c r="A29" s="9" t="s">
        <v>45</v>
      </c>
      <c r="B29" s="30" t="s">
        <v>34</v>
      </c>
      <c r="C29" s="64" t="str">
        <f>B8</f>
        <v>Krenz (Delphi/Draka)</v>
      </c>
      <c r="D29" s="65"/>
      <c r="E29" s="23" t="s">
        <v>16</v>
      </c>
      <c r="F29" s="65" t="str">
        <f>B10</f>
        <v>Brögelmann (Post SV)</v>
      </c>
      <c r="G29" s="66"/>
      <c r="H29" s="91">
        <v>0.1326388888888889</v>
      </c>
      <c r="I29" s="92">
        <v>0.2576388888888889</v>
      </c>
      <c r="J29" s="92">
        <v>0.46458333333333335</v>
      </c>
      <c r="K29" s="92">
        <v>0.29930555555555555</v>
      </c>
      <c r="L29" s="17"/>
      <c r="M29" s="20" t="s">
        <v>129</v>
      </c>
      <c r="Q29" s="2"/>
    </row>
    <row r="30" spans="1:17" ht="22.5" customHeight="1">
      <c r="A30" s="9" t="s">
        <v>46</v>
      </c>
      <c r="B30" s="30" t="s">
        <v>47</v>
      </c>
      <c r="C30" s="64" t="str">
        <f>B9</f>
        <v>Rust (EVAG)</v>
      </c>
      <c r="D30" s="65"/>
      <c r="E30" s="23" t="s">
        <v>16</v>
      </c>
      <c r="F30" s="85" t="str">
        <f>B11</f>
        <v>Nibbe (Dt. Telekom HH)</v>
      </c>
      <c r="G30" s="86"/>
      <c r="H30" s="90"/>
      <c r="I30" s="17"/>
      <c r="J30" s="17"/>
      <c r="K30" s="17"/>
      <c r="L30" s="17"/>
      <c r="M30" s="20"/>
      <c r="Q30" s="2"/>
    </row>
    <row r="31" spans="3:13" ht="22.5" customHeight="1">
      <c r="C31" s="31"/>
      <c r="D31" s="31"/>
      <c r="E31" s="32"/>
      <c r="F31" s="32"/>
      <c r="G31" s="32"/>
      <c r="H31" s="29"/>
      <c r="I31" s="29"/>
      <c r="J31" s="29"/>
      <c r="K31" s="29"/>
      <c r="L31" s="29"/>
      <c r="M31" s="29"/>
    </row>
    <row r="32" spans="3:13" ht="22.5" customHeight="1">
      <c r="C32" s="31"/>
      <c r="D32" s="31"/>
      <c r="E32" s="32"/>
      <c r="F32" s="32"/>
      <c r="G32" s="32"/>
      <c r="H32" s="29"/>
      <c r="I32" s="29"/>
      <c r="J32" s="29"/>
      <c r="K32" s="29"/>
      <c r="L32" s="29"/>
      <c r="M32" s="29"/>
    </row>
    <row r="33" spans="3:13" ht="22.5" customHeight="1">
      <c r="C33" s="31"/>
      <c r="D33" s="31"/>
      <c r="E33" s="32"/>
      <c r="F33" s="32"/>
      <c r="G33" s="32"/>
      <c r="H33" s="29"/>
      <c r="I33" s="29"/>
      <c r="J33" s="29"/>
      <c r="K33" s="29"/>
      <c r="L33" s="29"/>
      <c r="M33" s="29"/>
    </row>
    <row r="34" spans="3:13" ht="22.5" customHeight="1">
      <c r="C34" s="31"/>
      <c r="D34" s="31"/>
      <c r="E34" s="32"/>
      <c r="F34" s="32"/>
      <c r="G34" s="32"/>
      <c r="H34" s="29"/>
      <c r="I34" s="29"/>
      <c r="J34" s="29"/>
      <c r="K34" s="29"/>
      <c r="L34" s="29"/>
      <c r="M34" s="29"/>
    </row>
    <row r="35" spans="3:13" ht="22.5" customHeight="1">
      <c r="C35" s="33"/>
      <c r="D35" s="33"/>
      <c r="H35" s="29"/>
      <c r="I35" s="29"/>
      <c r="J35" s="29"/>
      <c r="K35" s="29"/>
      <c r="L35" s="29"/>
      <c r="M35" s="29"/>
    </row>
    <row r="36" spans="8:13" ht="22.5" customHeight="1">
      <c r="H36" s="29"/>
      <c r="I36" s="29"/>
      <c r="J36" s="29"/>
      <c r="K36" s="29"/>
      <c r="L36" s="29"/>
      <c r="M36" s="29"/>
    </row>
    <row r="37" spans="8:13" ht="22.5" customHeight="1">
      <c r="H37" s="29"/>
      <c r="I37" s="29"/>
      <c r="J37" s="29"/>
      <c r="K37" s="29"/>
      <c r="L37" s="29"/>
      <c r="M37" s="29"/>
    </row>
    <row r="38" ht="22.5" customHeight="1">
      <c r="M38" s="29"/>
    </row>
    <row r="39" ht="22.5" customHeight="1">
      <c r="M39" s="29"/>
    </row>
    <row r="40" ht="22.5" customHeight="1">
      <c r="M40" s="29"/>
    </row>
    <row r="41" ht="22.5" customHeight="1">
      <c r="M41" s="29"/>
    </row>
    <row r="42" ht="22.5" customHeight="1">
      <c r="M42" s="29"/>
    </row>
    <row r="43" ht="22.5" customHeight="1">
      <c r="M43" s="29"/>
    </row>
    <row r="44" ht="22.5" customHeight="1">
      <c r="M44" s="29"/>
    </row>
    <row r="45" ht="22.5" customHeight="1">
      <c r="M45" s="29"/>
    </row>
    <row r="46" ht="22.5" customHeight="1">
      <c r="M46" s="29"/>
    </row>
    <row r="47" ht="22.5" customHeight="1">
      <c r="M47" s="29"/>
    </row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</sheetData>
  <mergeCells count="60">
    <mergeCell ref="C20:D20"/>
    <mergeCell ref="F20:G20"/>
    <mergeCell ref="C21:D21"/>
    <mergeCell ref="F21:G21"/>
    <mergeCell ref="M9:N9"/>
    <mergeCell ref="Q9:R9"/>
    <mergeCell ref="C19:D19"/>
    <mergeCell ref="F19:G19"/>
    <mergeCell ref="C16:D16"/>
    <mergeCell ref="C17:D17"/>
    <mergeCell ref="C18:D18"/>
    <mergeCell ref="F16:G16"/>
    <mergeCell ref="F17:G17"/>
    <mergeCell ref="F18:G18"/>
    <mergeCell ref="Q7:R7"/>
    <mergeCell ref="Q8:R8"/>
    <mergeCell ref="C15:D15"/>
    <mergeCell ref="F15:G15"/>
    <mergeCell ref="M7:N7"/>
    <mergeCell ref="M8:N8"/>
    <mergeCell ref="B7:F7"/>
    <mergeCell ref="B8:F8"/>
    <mergeCell ref="B9:F9"/>
    <mergeCell ref="O9:P9"/>
    <mergeCell ref="O7:P7"/>
    <mergeCell ref="O8:P8"/>
    <mergeCell ref="M5:N5"/>
    <mergeCell ref="O5:P5"/>
    <mergeCell ref="Q5:R5"/>
    <mergeCell ref="M6:N6"/>
    <mergeCell ref="Q6:R6"/>
    <mergeCell ref="B5:F5"/>
    <mergeCell ref="B6:F6"/>
    <mergeCell ref="O6:P6"/>
    <mergeCell ref="M10:N10"/>
    <mergeCell ref="O10:P10"/>
    <mergeCell ref="Q10:R10"/>
    <mergeCell ref="B10:F10"/>
    <mergeCell ref="C22:D22"/>
    <mergeCell ref="F22:G22"/>
    <mergeCell ref="C23:D23"/>
    <mergeCell ref="F23:G23"/>
    <mergeCell ref="C24:D24"/>
    <mergeCell ref="F24:G24"/>
    <mergeCell ref="C25:D25"/>
    <mergeCell ref="F25:G25"/>
    <mergeCell ref="M11:N11"/>
    <mergeCell ref="B11:F11"/>
    <mergeCell ref="O11:P11"/>
    <mergeCell ref="Q11:R11"/>
    <mergeCell ref="C26:D26"/>
    <mergeCell ref="F26:G26"/>
    <mergeCell ref="C27:D27"/>
    <mergeCell ref="F27:G27"/>
    <mergeCell ref="C30:D30"/>
    <mergeCell ref="F30:G30"/>
    <mergeCell ref="C28:D28"/>
    <mergeCell ref="F28:G28"/>
    <mergeCell ref="C29:D29"/>
    <mergeCell ref="F29:G29"/>
  </mergeCells>
  <printOptions/>
  <pageMargins left="0.75" right="0.2" top="0.53" bottom="0.46" header="0.4921259845" footer="0.46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Wuppertaler Stadtwerke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8744</dc:creator>
  <cp:keywords/>
  <dc:description/>
  <cp:lastModifiedBy>8744</cp:lastModifiedBy>
  <cp:lastPrinted>2006-07-27T08:04:56Z</cp:lastPrinted>
  <dcterms:created xsi:type="dcterms:W3CDTF">2006-06-21T08:26:38Z</dcterms:created>
  <dcterms:modified xsi:type="dcterms:W3CDTF">2006-08-02T11:05:08Z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  <property fmtid="{D5CDD505-2E9C-101B-9397-08002B2CF9AE}" pid="3" name="_AdHocReviewCycle">
    <vt:i4>-1164479389</vt:i4>
  </property>
  <property fmtid="{D5CDD505-2E9C-101B-9397-08002B2CF9AE}" pid="4" name="_NewReviewCyc">
    <vt:lpwstr/>
  </property>
  <property fmtid="{D5CDD505-2E9C-101B-9397-08002B2CF9AE}" pid="5" name="_EmailSubje">
    <vt:lpwstr>DBM TT</vt:lpwstr>
  </property>
  <property fmtid="{D5CDD505-2E9C-101B-9397-08002B2CF9AE}" pid="6" name="_AuthorEma">
    <vt:lpwstr>susanne.schaefer@wsw-online.de</vt:lpwstr>
  </property>
  <property fmtid="{D5CDD505-2E9C-101B-9397-08002B2CF9AE}" pid="7" name="_AuthorEmailDisplayNa">
    <vt:lpwstr>Schaefer, Susanne</vt:lpwstr>
  </property>
</Properties>
</file>