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5" activeTab="8"/>
  </bookViews>
  <sheets>
    <sheet name="V-Mixed-Gr.1" sheetId="1" r:id="rId1"/>
    <sheet name="V-Mixed-Gr.2" sheetId="2" r:id="rId2"/>
    <sheet name="V-Mixed-Gr.3" sheetId="3" r:id="rId3"/>
    <sheet name="V-Mixed-Gr.4" sheetId="4" r:id="rId4"/>
    <sheet name="V-Mixed-Gr.5" sheetId="5" r:id="rId5"/>
    <sheet name="V-Mixed-Gr.6" sheetId="6" r:id="rId6"/>
    <sheet name="V-Mixed-Gr.7" sheetId="7" r:id="rId7"/>
    <sheet name="V-Mixed-Gr.8" sheetId="8" r:id="rId8"/>
    <sheet name="V-Mixed-8er KO " sheetId="9" r:id="rId9"/>
  </sheets>
  <definedNames>
    <definedName name="_xlnm.Print_Area" localSheetId="8">'V-Mixed-8er KO '!$A$1:$E$23</definedName>
  </definedNames>
  <calcPr fullCalcOnLoad="1"/>
</workbook>
</file>

<file path=xl/sharedStrings.xml><?xml version="1.0" encoding="utf-8"?>
<sst xmlns="http://schemas.openxmlformats.org/spreadsheetml/2006/main" count="507" uniqueCount="130">
  <si>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</si>
  <si>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</si>
  <si>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</si>
  <si>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</si>
  <si>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</si>
  <si>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</si>
  <si>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</si>
  <si>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</si>
  <si>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</si>
  <si>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</si>
  <si>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</si>
  <si>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</si>
  <si>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</si>
  <si>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</si>
  <si>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</si>
  <si>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</si>
  <si>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</si>
  <si>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</si>
  <si>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</si>
  <si>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</si>
  <si>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</si>
  <si>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</si>
  <si>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</si>
  <si>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</si>
  <si>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</si>
  <si>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</si>
  <si>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</si>
  <si>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</si>
  <si>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</si>
  <si>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>V-Mixed</t>
  </si>
  <si>
    <t>Viertelfinale</t>
  </si>
  <si>
    <t>Halbfinale</t>
  </si>
  <si>
    <t>Finale</t>
  </si>
  <si>
    <t>01</t>
  </si>
  <si>
    <t>Erster Gr.1</t>
  </si>
  <si>
    <t>02</t>
  </si>
  <si>
    <t>Erster Gr. 2</t>
  </si>
  <si>
    <t>03</t>
  </si>
  <si>
    <t>Erster Gr. 3</t>
  </si>
  <si>
    <t>04</t>
  </si>
  <si>
    <t>Erster Gr. 4</t>
  </si>
  <si>
    <t>05</t>
  </si>
  <si>
    <t>Erster Gr. 5</t>
  </si>
  <si>
    <t>06</t>
  </si>
  <si>
    <t>Erster Gr. 6</t>
  </si>
  <si>
    <t>07</t>
  </si>
  <si>
    <t>Erster Gr. 7</t>
  </si>
  <si>
    <t>08</t>
  </si>
  <si>
    <t>Erster Gr. 8</t>
  </si>
  <si>
    <t>1. Platz:</t>
  </si>
  <si>
    <t>2. Platz:</t>
  </si>
  <si>
    <t>3. Platz:</t>
  </si>
  <si>
    <t>Turnierklasse: V-Mixed</t>
  </si>
  <si>
    <t>Schäfer/Kroulik
(WSW/Delphi/Draka)</t>
  </si>
  <si>
    <t>Morich/Holberg
(WSW)</t>
  </si>
  <si>
    <t>Jörß/Delonge
(FZ Jülich)</t>
  </si>
  <si>
    <t>Fischer/Reber
(Siemens Frankfurt)</t>
  </si>
  <si>
    <t>Dittrich/Röder
(Stahlwille/Caron)</t>
  </si>
  <si>
    <t>Lorenz/Lorenz
(Vestische Bahnen)</t>
  </si>
  <si>
    <t>Staschko/Hösl
(Uni d. BW München)</t>
  </si>
  <si>
    <t>Kerwat/Kreis
(Zehlendorf)</t>
  </si>
  <si>
    <t>Dickten/Rüschenschulte
(BS Münster)</t>
  </si>
  <si>
    <t>Röttger/Appel
(LA KVOF/EVO)</t>
  </si>
  <si>
    <t>Hinrichs/Hinrichs
(Friesland)</t>
  </si>
  <si>
    <t>Falkenberg/Rindert
(Siemens Frankfurt)</t>
  </si>
  <si>
    <t>Grüter/Feliciano
(FZ Jülich)</t>
  </si>
  <si>
    <t>Domke/Brechtefeld
(Uni d. BW München)</t>
  </si>
  <si>
    <t>Kipp/Sabbah
(SÜD RS/Lufthansa HH)</t>
  </si>
  <si>
    <t>Schön/Mühlena
(Eurogate HH/Festo)</t>
  </si>
  <si>
    <t>Albers/Jäkel
(Lufthansa/Schöler-Micke)</t>
  </si>
  <si>
    <t>Luh-Fleischer/Diehl
(LA KVOF)</t>
  </si>
  <si>
    <t>Berg/Klenke
(Könighardt)</t>
  </si>
  <si>
    <t>Engel/Stoll
(BA Neukölln/Zehlendorf)</t>
  </si>
  <si>
    <t>Meckenstock/Teske
(Barmer)</t>
  </si>
  <si>
    <t>Kern/Münter
(BKV Solingen)</t>
  </si>
  <si>
    <t>Schmitz/Schmitt
(FZ Jülich)</t>
  </si>
  <si>
    <t>Maas/Kosch(FZ Jülich)</t>
  </si>
  <si>
    <t>Cremer/Vinck
(FZ Jülich)</t>
  </si>
  <si>
    <r>
      <t>Henne</t>
    </r>
    <r>
      <rPr>
        <sz val="10"/>
        <rFont val="Arial"/>
        <family val="2"/>
      </rPr>
      <t>/Peter
(</t>
    </r>
    <r>
      <rPr>
        <strike/>
        <sz val="10"/>
        <rFont val="Arial"/>
        <family val="2"/>
      </rPr>
      <t>KKH HH</t>
    </r>
    <r>
      <rPr>
        <sz val="10"/>
        <rFont val="Arial"/>
        <family val="2"/>
      </rPr>
      <t>/Siemens Fr.)</t>
    </r>
  </si>
  <si>
    <t>3:0</t>
  </si>
  <si>
    <t>1:0</t>
  </si>
  <si>
    <t>1</t>
  </si>
  <si>
    <t>0:1</t>
  </si>
  <si>
    <t>2</t>
  </si>
  <si>
    <t>0:3</t>
  </si>
  <si>
    <t>Schäfer/Kroulik</t>
  </si>
  <si>
    <t>--</t>
  </si>
  <si>
    <t>1:3</t>
  </si>
  <si>
    <t>3:2</t>
  </si>
  <si>
    <t>2:0</t>
  </si>
  <si>
    <t>6:2</t>
  </si>
  <si>
    <t>0:2</t>
  </si>
  <si>
    <t>3:6</t>
  </si>
  <si>
    <t>3</t>
  </si>
  <si>
    <t>1:1</t>
  </si>
  <si>
    <t>3:4</t>
  </si>
  <si>
    <t>Jörß/Delonge</t>
  </si>
  <si>
    <t>Blasberg/Wacker
(D'dorf/WSW)</t>
  </si>
  <si>
    <t>3:1</t>
  </si>
  <si>
    <t>0:6</t>
  </si>
  <si>
    <t>6:1</t>
  </si>
  <si>
    <t>4:3</t>
  </si>
  <si>
    <t>Staschko/Hösl</t>
  </si>
  <si>
    <t>Arndt/Filbert
(Siemens Frankfurt)</t>
  </si>
  <si>
    <t>5:3</t>
  </si>
  <si>
    <t>Röttger/Appel</t>
  </si>
  <si>
    <t>Gast/Seifert
(Stahlwille)</t>
  </si>
  <si>
    <t>6:0</t>
  </si>
  <si>
    <t>3:3</t>
  </si>
  <si>
    <t>Falkenberg/Rindert</t>
  </si>
  <si>
    <t>2:3</t>
  </si>
  <si>
    <t>9:0</t>
  </si>
  <si>
    <t>3:9</t>
  </si>
  <si>
    <t>4</t>
  </si>
  <si>
    <t>1:2</t>
  </si>
  <si>
    <t>5:7</t>
  </si>
  <si>
    <t>2:1</t>
  </si>
  <si>
    <t>6:7</t>
  </si>
  <si>
    <t>Albers/Jäkel</t>
  </si>
  <si>
    <t>Schuchna/Rex
(WSW)</t>
  </si>
  <si>
    <t>9:2</t>
  </si>
  <si>
    <t>4:6</t>
  </si>
  <si>
    <t>7:4</t>
  </si>
  <si>
    <t>1:9</t>
  </si>
  <si>
    <t>Schuchna/Rex</t>
  </si>
  <si>
    <t>Justen/Holt, M.</t>
  </si>
  <si>
    <t>Justen/Holt, M.
(WSW/Delphi/Draka)</t>
  </si>
  <si>
    <t>9:1</t>
  </si>
  <si>
    <t>7:6</t>
  </si>
  <si>
    <t>2:9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</si>
</sst>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6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name val="Syntax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20" applyFont="1" applyBorder="1" applyAlignment="1">
      <alignment/>
      <protection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1" fillId="0" borderId="0" xfId="20" applyFont="1" applyBorder="1" applyAlignment="1">
      <alignment horizontal="left" vertical="center"/>
      <protection/>
    </xf>
    <xf numFmtId="0" fontId="19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49" fontId="21" fillId="0" borderId="0" xfId="20" applyNumberFormat="1" applyFont="1" applyBorder="1" applyAlignment="1">
      <alignment horizontal="left"/>
      <protection/>
    </xf>
    <xf numFmtId="49" fontId="21" fillId="0" borderId="0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3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23" fillId="0" borderId="5" xfId="20" applyFont="1" applyFill="1" applyBorder="1" applyAlignment="1">
      <alignment horizontal="left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23" fillId="0" borderId="0" xfId="20" applyFont="1" applyBorder="1" applyAlignment="1">
      <alignment horizontal="left"/>
      <protection/>
    </xf>
    <xf numFmtId="0" fontId="23" fillId="0" borderId="0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1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/>
      <protection/>
    </xf>
    <xf numFmtId="49" fontId="14" fillId="4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left" vertical="center" indent="2"/>
    </xf>
    <xf numFmtId="0" fontId="15" fillId="2" borderId="4" xfId="0" applyFont="1" applyFill="1" applyBorder="1" applyAlignment="1">
      <alignment horizontal="left" vertical="center" indent="2"/>
    </xf>
    <xf numFmtId="0" fontId="14" fillId="0" borderId="2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indent="2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 indent="2"/>
    </xf>
    <xf numFmtId="0" fontId="1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2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0" fontId="25" fillId="0" borderId="0" xfId="0" applyFont="1" applyAlignment="1">
      <alignment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18"/>
  <sheetViews>
    <sheetView workbookViewId="0" topLeftCell="A4">
      <selection activeCell="O15" sqref="O15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29</v>
      </c>
      <c r="F3" s="2"/>
      <c r="G3" s="2"/>
      <c r="H3" s="2"/>
      <c r="I3" s="2"/>
      <c r="J3" s="3" t="s">
        <v>2</v>
      </c>
      <c r="K3" s="2"/>
      <c r="L3" s="2"/>
      <c r="M3" s="19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62" t="s">
        <v>5</v>
      </c>
      <c r="K5" s="62"/>
      <c r="L5" s="62" t="s">
        <v>13</v>
      </c>
      <c r="M5" s="62"/>
      <c r="N5" s="62" t="s">
        <v>6</v>
      </c>
      <c r="O5" s="62"/>
    </row>
    <row r="6" spans="1:15" ht="27" customHeight="1">
      <c r="A6" s="14">
        <v>1</v>
      </c>
      <c r="B6" s="58" t="s">
        <v>53</v>
      </c>
      <c r="C6" s="59"/>
      <c r="D6" s="59"/>
      <c r="E6" s="59"/>
      <c r="F6" s="59"/>
      <c r="G6" s="16"/>
      <c r="H6" s="22" t="str">
        <f>M15</f>
        <v>3:0</v>
      </c>
      <c r="I6" s="80" t="s">
        <v>86</v>
      </c>
      <c r="J6" s="60" t="s">
        <v>80</v>
      </c>
      <c r="K6" s="61"/>
      <c r="L6" s="60" t="s">
        <v>79</v>
      </c>
      <c r="M6" s="61"/>
      <c r="N6" s="78" t="s">
        <v>81</v>
      </c>
      <c r="O6" s="79"/>
    </row>
    <row r="7" spans="1:15" ht="27" customHeight="1">
      <c r="A7" s="14">
        <v>2</v>
      </c>
      <c r="B7" s="58" t="s">
        <v>54</v>
      </c>
      <c r="C7" s="59"/>
      <c r="D7" s="59"/>
      <c r="E7" s="59"/>
      <c r="F7" s="59"/>
      <c r="G7" s="13" t="str">
        <f>CONCATENATE(IF(SEARCH(":",H6)=3,MID(H6,4,2),MID(H6,3,1)),":",IF(SEARCH(":",H6)=3,MID(H6,1,2),MID(H6,1,1)))</f>
        <v>0:3</v>
      </c>
      <c r="H7" s="16"/>
      <c r="I7" s="80" t="s">
        <v>86</v>
      </c>
      <c r="J7" s="60" t="s">
        <v>82</v>
      </c>
      <c r="K7" s="61"/>
      <c r="L7" s="60" t="s">
        <v>84</v>
      </c>
      <c r="M7" s="61"/>
      <c r="N7" s="78" t="s">
        <v>83</v>
      </c>
      <c r="O7" s="79"/>
    </row>
    <row r="8" spans="1:15" ht="27" customHeight="1">
      <c r="A8" s="14">
        <v>3</v>
      </c>
      <c r="B8" s="73" t="s">
        <v>74</v>
      </c>
      <c r="C8" s="75"/>
      <c r="D8" s="75"/>
      <c r="E8" s="75"/>
      <c r="F8" s="75"/>
      <c r="G8" s="80" t="s">
        <v>86</v>
      </c>
      <c r="H8" s="80" t="s">
        <v>86</v>
      </c>
      <c r="I8" s="16"/>
      <c r="J8" s="60"/>
      <c r="K8" s="61"/>
      <c r="L8" s="60"/>
      <c r="M8" s="61"/>
      <c r="N8" s="78"/>
      <c r="O8" s="79"/>
    </row>
    <row r="9" spans="1:14" ht="45" customHeight="1">
      <c r="A9" s="2"/>
      <c r="B9" s="2"/>
      <c r="C9" s="2"/>
      <c r="D9" s="2"/>
      <c r="E9" s="2"/>
      <c r="F9" s="2"/>
      <c r="G9" s="23"/>
      <c r="H9" s="23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63" t="s">
        <v>4</v>
      </c>
      <c r="D12" s="64"/>
      <c r="E12" s="9"/>
      <c r="F12" s="65" t="s">
        <v>4</v>
      </c>
      <c r="G12" s="66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4" t="s">
        <v>14</v>
      </c>
      <c r="B13" s="25" t="s">
        <v>15</v>
      </c>
      <c r="C13" s="67" t="str">
        <f>B7</f>
        <v>Morich/Holberg
(WSW)</v>
      </c>
      <c r="D13" s="68"/>
      <c r="E13" s="20" t="s">
        <v>16</v>
      </c>
      <c r="F13" s="68" t="str">
        <f>B8</f>
        <v>Kern/Münter
(BKV Solingen)</v>
      </c>
      <c r="G13" s="71"/>
      <c r="H13" s="74"/>
      <c r="I13" s="13"/>
      <c r="J13" s="13"/>
      <c r="K13" s="13"/>
      <c r="L13" s="13"/>
      <c r="M13" s="54"/>
      <c r="N13" s="2"/>
    </row>
    <row r="14" spans="1:14" ht="27" customHeight="1">
      <c r="A14" s="24" t="s">
        <v>17</v>
      </c>
      <c r="B14" s="25" t="s">
        <v>18</v>
      </c>
      <c r="C14" s="69" t="str">
        <f>B6</f>
        <v>Schäfer/Kroulik
(WSW/Delphi/Draka)</v>
      </c>
      <c r="D14" s="70"/>
      <c r="E14" s="21" t="s">
        <v>16</v>
      </c>
      <c r="F14" s="70" t="str">
        <f>B8</f>
        <v>Kern/Münter
(BKV Solingen)</v>
      </c>
      <c r="G14" s="72"/>
      <c r="H14" s="74"/>
      <c r="I14" s="13"/>
      <c r="J14" s="13"/>
      <c r="K14" s="13"/>
      <c r="L14" s="13"/>
      <c r="M14" s="54"/>
      <c r="N14" s="2"/>
    </row>
    <row r="15" spans="1:14" ht="27" customHeight="1">
      <c r="A15" s="24" t="s">
        <v>19</v>
      </c>
      <c r="B15" s="25" t="s">
        <v>20</v>
      </c>
      <c r="C15" s="69" t="str">
        <f>B6</f>
        <v>Schäfer/Kroulik
(WSW/Delphi/Draka)</v>
      </c>
      <c r="D15" s="70"/>
      <c r="E15" s="21" t="s">
        <v>16</v>
      </c>
      <c r="F15" s="70" t="str">
        <f>B7</f>
        <v>Morich/Holberg
(WSW)</v>
      </c>
      <c r="G15" s="72"/>
      <c r="H15" s="76">
        <v>0.4618055555555556</v>
      </c>
      <c r="I15" s="77">
        <v>0.4604166666666667</v>
      </c>
      <c r="J15" s="77">
        <v>0.4611111111111111</v>
      </c>
      <c r="K15" s="13"/>
      <c r="L15" s="13"/>
      <c r="M15" s="54" t="s">
        <v>79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24"/>
  <sheetViews>
    <sheetView workbookViewId="0" topLeftCell="A2">
      <selection activeCell="Q12" sqref="Q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29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2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14">
        <v>4</v>
      </c>
      <c r="K5" s="62" t="s">
        <v>5</v>
      </c>
      <c r="L5" s="62"/>
      <c r="M5" s="62" t="s">
        <v>13</v>
      </c>
      <c r="N5" s="62"/>
      <c r="O5" s="62" t="s">
        <v>6</v>
      </c>
      <c r="P5" s="62"/>
    </row>
    <row r="6" spans="1:16" ht="27" customHeight="1">
      <c r="A6" s="14">
        <v>1</v>
      </c>
      <c r="B6" s="58" t="s">
        <v>55</v>
      </c>
      <c r="C6" s="59"/>
      <c r="D6" s="59"/>
      <c r="E6" s="59"/>
      <c r="F6" s="59"/>
      <c r="G6" s="16"/>
      <c r="H6" s="13" t="str">
        <f>M18</f>
        <v>3:2</v>
      </c>
      <c r="I6" s="80" t="s">
        <v>86</v>
      </c>
      <c r="J6" s="15" t="str">
        <f>M14</f>
        <v>3:0</v>
      </c>
      <c r="K6" s="60" t="s">
        <v>89</v>
      </c>
      <c r="L6" s="61"/>
      <c r="M6" s="60" t="s">
        <v>90</v>
      </c>
      <c r="N6" s="61"/>
      <c r="O6" s="78" t="s">
        <v>81</v>
      </c>
      <c r="P6" s="79"/>
    </row>
    <row r="7" spans="1:16" ht="27" customHeight="1">
      <c r="A7" s="14">
        <v>2</v>
      </c>
      <c r="B7" s="58" t="s">
        <v>56</v>
      </c>
      <c r="C7" s="59"/>
      <c r="D7" s="59"/>
      <c r="E7" s="59"/>
      <c r="F7" s="59"/>
      <c r="G7" s="13" t="str">
        <f>CONCATENATE(IF(SEARCH(":",H6)=3,MID(H6,4,2),MID(H6,3,1)),":",IF(SEARCH(":",H6)=3,MID(H6,1,2),MID(H6,1,1)))</f>
        <v>2:3</v>
      </c>
      <c r="H7" s="16"/>
      <c r="I7" s="80" t="s">
        <v>86</v>
      </c>
      <c r="J7" s="15" t="str">
        <f>M17</f>
        <v>1:3</v>
      </c>
      <c r="K7" s="60" t="s">
        <v>91</v>
      </c>
      <c r="L7" s="61"/>
      <c r="M7" s="60" t="s">
        <v>92</v>
      </c>
      <c r="N7" s="61"/>
      <c r="O7" s="78" t="s">
        <v>93</v>
      </c>
      <c r="P7" s="79"/>
    </row>
    <row r="8" spans="1:16" ht="27" customHeight="1">
      <c r="A8" s="14">
        <v>3</v>
      </c>
      <c r="B8" s="73" t="s">
        <v>57</v>
      </c>
      <c r="C8" s="75"/>
      <c r="D8" s="75"/>
      <c r="E8" s="75"/>
      <c r="F8" s="75"/>
      <c r="G8" s="80" t="s">
        <v>86</v>
      </c>
      <c r="H8" s="80" t="s">
        <v>86</v>
      </c>
      <c r="I8" s="16"/>
      <c r="J8" s="80" t="s">
        <v>86</v>
      </c>
      <c r="K8" s="60"/>
      <c r="L8" s="61"/>
      <c r="M8" s="60"/>
      <c r="N8" s="61"/>
      <c r="O8" s="78"/>
      <c r="P8" s="79"/>
    </row>
    <row r="9" spans="1:16" ht="27" customHeight="1">
      <c r="A9" s="14">
        <v>4</v>
      </c>
      <c r="B9" s="58" t="s">
        <v>58</v>
      </c>
      <c r="C9" s="59"/>
      <c r="D9" s="59"/>
      <c r="E9" s="59"/>
      <c r="F9" s="59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3:1</v>
      </c>
      <c r="I9" s="80" t="s">
        <v>86</v>
      </c>
      <c r="J9" s="16"/>
      <c r="K9" s="60" t="s">
        <v>94</v>
      </c>
      <c r="L9" s="61"/>
      <c r="M9" s="60" t="s">
        <v>95</v>
      </c>
      <c r="N9" s="61"/>
      <c r="O9" s="78" t="s">
        <v>83</v>
      </c>
      <c r="P9" s="79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3" t="s">
        <v>4</v>
      </c>
      <c r="D13" s="64"/>
      <c r="E13" s="9"/>
      <c r="F13" s="65" t="s">
        <v>4</v>
      </c>
      <c r="G13" s="66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Jörß/Delonge
(FZ Jülich)</v>
      </c>
      <c r="D14" s="68"/>
      <c r="E14" s="20" t="s">
        <v>16</v>
      </c>
      <c r="F14" s="68" t="str">
        <f>B9</f>
        <v>Lorenz/Lorenz
(Vestische Bahnen)</v>
      </c>
      <c r="G14" s="71"/>
      <c r="H14" s="76">
        <v>0.46388888888888885</v>
      </c>
      <c r="I14" s="77">
        <v>0.46388888888888885</v>
      </c>
      <c r="J14" s="77">
        <v>0.46319444444444446</v>
      </c>
      <c r="K14" s="13"/>
      <c r="L14" s="13"/>
      <c r="M14" s="54" t="s">
        <v>79</v>
      </c>
      <c r="O14" s="2"/>
    </row>
    <row r="15" spans="1:15" ht="27" customHeight="1">
      <c r="A15" s="12" t="s">
        <v>17</v>
      </c>
      <c r="B15" s="6" t="s">
        <v>15</v>
      </c>
      <c r="C15" s="69" t="str">
        <f>B7</f>
        <v>Fischer/Reber
(Siemens Frankfurt)</v>
      </c>
      <c r="D15" s="70"/>
      <c r="E15" s="21" t="s">
        <v>16</v>
      </c>
      <c r="F15" s="70" t="str">
        <f>B8</f>
        <v>Dittrich/Röder
(Stahlwille/Caron)</v>
      </c>
      <c r="G15" s="72"/>
      <c r="H15" s="74"/>
      <c r="I15" s="13"/>
      <c r="J15" s="13"/>
      <c r="K15" s="13"/>
      <c r="L15" s="13"/>
      <c r="M15" s="54"/>
      <c r="O15" s="2"/>
    </row>
    <row r="16" spans="1:15" ht="27" customHeight="1">
      <c r="A16" s="12" t="s">
        <v>19</v>
      </c>
      <c r="B16" s="6" t="s">
        <v>18</v>
      </c>
      <c r="C16" s="69" t="str">
        <f>B6</f>
        <v>Jörß/Delonge
(FZ Jülich)</v>
      </c>
      <c r="D16" s="70"/>
      <c r="E16" s="21" t="s">
        <v>16</v>
      </c>
      <c r="F16" s="70" t="str">
        <f>B8</f>
        <v>Dittrich/Röder
(Stahlwille/Caron)</v>
      </c>
      <c r="G16" s="72"/>
      <c r="H16" s="74"/>
      <c r="I16" s="13"/>
      <c r="J16" s="13"/>
      <c r="K16" s="13"/>
      <c r="L16" s="13"/>
      <c r="M16" s="54"/>
      <c r="O16" s="2"/>
    </row>
    <row r="17" spans="1:15" ht="27" customHeight="1">
      <c r="A17" s="12" t="s">
        <v>24</v>
      </c>
      <c r="B17" s="6" t="s">
        <v>22</v>
      </c>
      <c r="C17" s="67" t="str">
        <f>B7</f>
        <v>Fischer/Reber
(Siemens Frankfurt)</v>
      </c>
      <c r="D17" s="68"/>
      <c r="E17" s="20" t="s">
        <v>16</v>
      </c>
      <c r="F17" s="68" t="str">
        <f>B9</f>
        <v>Lorenz/Lorenz
(Vestische Bahnen)</v>
      </c>
      <c r="G17" s="71"/>
      <c r="H17" s="76">
        <v>0.09097222222222222</v>
      </c>
      <c r="I17" s="77">
        <v>0.46458333333333335</v>
      </c>
      <c r="J17" s="77">
        <v>0.2576388888888889</v>
      </c>
      <c r="K17" s="77">
        <v>0.2576388888888889</v>
      </c>
      <c r="L17" s="13"/>
      <c r="M17" s="54" t="s">
        <v>87</v>
      </c>
      <c r="O17" s="2"/>
    </row>
    <row r="18" spans="1:15" ht="27" customHeight="1">
      <c r="A18" s="12" t="s">
        <v>25</v>
      </c>
      <c r="B18" s="6" t="s">
        <v>20</v>
      </c>
      <c r="C18" s="69" t="str">
        <f>B6</f>
        <v>Jörß/Delonge
(FZ Jülich)</v>
      </c>
      <c r="D18" s="70"/>
      <c r="E18" s="21" t="s">
        <v>16</v>
      </c>
      <c r="F18" s="70" t="str">
        <f>B7</f>
        <v>Fischer/Reber
(Siemens Frankfurt)</v>
      </c>
      <c r="G18" s="72"/>
      <c r="H18" s="76">
        <v>0.46388888888888885</v>
      </c>
      <c r="I18" s="77">
        <v>0.2576388888888889</v>
      </c>
      <c r="J18" s="77">
        <v>0.4604166666666667</v>
      </c>
      <c r="K18" s="77">
        <v>0.29930555555555555</v>
      </c>
      <c r="L18" s="77">
        <v>0.46388888888888885</v>
      </c>
      <c r="M18" s="54" t="s">
        <v>88</v>
      </c>
      <c r="O18" s="2"/>
    </row>
    <row r="19" spans="1:15" ht="27" customHeight="1">
      <c r="A19" s="12" t="s">
        <v>26</v>
      </c>
      <c r="B19" s="6" t="s">
        <v>23</v>
      </c>
      <c r="C19" s="69" t="str">
        <f>B8</f>
        <v>Dittrich/Röder
(Stahlwille/Caron)</v>
      </c>
      <c r="D19" s="70"/>
      <c r="E19" s="21" t="s">
        <v>16</v>
      </c>
      <c r="F19" s="70" t="str">
        <f>B9</f>
        <v>Lorenz/Lorenz
(Vestische Bahnen)</v>
      </c>
      <c r="G19" s="72"/>
      <c r="H19" s="74"/>
      <c r="I19" s="13"/>
      <c r="J19" s="13"/>
      <c r="K19" s="13"/>
      <c r="L19" s="13"/>
      <c r="M19" s="54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24"/>
  <sheetViews>
    <sheetView workbookViewId="0" topLeftCell="A4">
      <selection activeCell="O8" sqref="O8:P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29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3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14">
        <v>4</v>
      </c>
      <c r="K5" s="62" t="s">
        <v>5</v>
      </c>
      <c r="L5" s="62"/>
      <c r="M5" s="62" t="s">
        <v>13</v>
      </c>
      <c r="N5" s="62"/>
      <c r="O5" s="62" t="s">
        <v>6</v>
      </c>
      <c r="P5" s="62"/>
    </row>
    <row r="6" spans="1:16" ht="27" customHeight="1">
      <c r="A6" s="14">
        <v>1</v>
      </c>
      <c r="B6" s="58" t="s">
        <v>97</v>
      </c>
      <c r="C6" s="59"/>
      <c r="D6" s="59"/>
      <c r="E6" s="59"/>
      <c r="F6" s="59"/>
      <c r="G6" s="16"/>
      <c r="H6" s="13" t="str">
        <f>M18</f>
        <v>0:3</v>
      </c>
      <c r="I6" s="13" t="str">
        <f>M16</f>
        <v>0:3</v>
      </c>
      <c r="J6" s="80" t="s">
        <v>86</v>
      </c>
      <c r="K6" s="60" t="s">
        <v>91</v>
      </c>
      <c r="L6" s="61"/>
      <c r="M6" s="60" t="s">
        <v>99</v>
      </c>
      <c r="N6" s="61"/>
      <c r="O6" s="78" t="s">
        <v>93</v>
      </c>
      <c r="P6" s="79"/>
    </row>
    <row r="7" spans="1:16" ht="27" customHeight="1">
      <c r="A7" s="14">
        <v>2</v>
      </c>
      <c r="B7" s="58" t="s">
        <v>59</v>
      </c>
      <c r="C7" s="59"/>
      <c r="D7" s="59"/>
      <c r="E7" s="59"/>
      <c r="F7" s="59"/>
      <c r="G7" s="13" t="str">
        <f>CONCATENATE(IF(SEARCH(":",H6)=3,MID(H6,4,2),MID(H6,3,1)),":",IF(SEARCH(":",H6)=3,MID(H6,1,2),MID(H6,1,1)))</f>
        <v>3:0</v>
      </c>
      <c r="H7" s="16"/>
      <c r="I7" s="13" t="str">
        <f>M15</f>
        <v>3:1</v>
      </c>
      <c r="J7" s="80" t="s">
        <v>86</v>
      </c>
      <c r="K7" s="60" t="s">
        <v>89</v>
      </c>
      <c r="L7" s="61"/>
      <c r="M7" s="60" t="s">
        <v>100</v>
      </c>
      <c r="N7" s="61"/>
      <c r="O7" s="78" t="s">
        <v>81</v>
      </c>
      <c r="P7" s="79"/>
    </row>
    <row r="8" spans="1:16" ht="27" customHeight="1">
      <c r="A8" s="14">
        <v>3</v>
      </c>
      <c r="B8" s="58" t="s">
        <v>60</v>
      </c>
      <c r="C8" s="59"/>
      <c r="D8" s="59"/>
      <c r="E8" s="59"/>
      <c r="F8" s="59"/>
      <c r="G8" s="13" t="str">
        <f>CONCATENATE(IF(SEARCH(":",I6)=3,MID(I6,4,2),MID(I6,3,1)),":",IF(SEARCH(":",I6)=3,MID(I6,1,2),MID(I6,1,1)))</f>
        <v>3:0</v>
      </c>
      <c r="H8" s="13" t="str">
        <f>CONCATENATE(IF(SEARCH(":",I7)=3,MID(I7,4,2),MID(I7,3,1)),":",IF(SEARCH(":",I7)=3,MID(I7,1,2),MID(I7,1,1)))</f>
        <v>1:3</v>
      </c>
      <c r="I8" s="16"/>
      <c r="J8" s="80" t="s">
        <v>86</v>
      </c>
      <c r="K8" s="60" t="s">
        <v>94</v>
      </c>
      <c r="L8" s="61"/>
      <c r="M8" s="60" t="s">
        <v>101</v>
      </c>
      <c r="N8" s="61"/>
      <c r="O8" s="78" t="s">
        <v>83</v>
      </c>
      <c r="P8" s="79"/>
    </row>
    <row r="9" spans="1:16" ht="27" customHeight="1">
      <c r="A9" s="14">
        <v>4</v>
      </c>
      <c r="B9" s="73" t="s">
        <v>61</v>
      </c>
      <c r="C9" s="75"/>
      <c r="D9" s="75"/>
      <c r="E9" s="75"/>
      <c r="F9" s="75"/>
      <c r="G9" s="80" t="s">
        <v>86</v>
      </c>
      <c r="H9" s="80" t="s">
        <v>86</v>
      </c>
      <c r="I9" s="80" t="s">
        <v>86</v>
      </c>
      <c r="J9" s="16"/>
      <c r="K9" s="60"/>
      <c r="L9" s="61"/>
      <c r="M9" s="60"/>
      <c r="N9" s="61"/>
      <c r="O9" s="78"/>
      <c r="P9" s="79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3" t="s">
        <v>4</v>
      </c>
      <c r="D13" s="64"/>
      <c r="E13" s="9"/>
      <c r="F13" s="65" t="s">
        <v>4</v>
      </c>
      <c r="G13" s="66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Blasberg/Wacker
(D'dorf/WSW)</v>
      </c>
      <c r="D14" s="68"/>
      <c r="E14" s="20" t="s">
        <v>16</v>
      </c>
      <c r="F14" s="68" t="str">
        <f>B9</f>
        <v>Dickten/Rüschenschulte
(BS Münster)</v>
      </c>
      <c r="G14" s="71"/>
      <c r="H14" s="74"/>
      <c r="I14" s="13"/>
      <c r="J14" s="13"/>
      <c r="K14" s="13"/>
      <c r="L14" s="13"/>
      <c r="M14" s="54"/>
      <c r="O14" s="2"/>
    </row>
    <row r="15" spans="1:15" ht="27" customHeight="1">
      <c r="A15" s="12" t="s">
        <v>17</v>
      </c>
      <c r="B15" s="6" t="s">
        <v>15</v>
      </c>
      <c r="C15" s="69" t="str">
        <f>B7</f>
        <v>Staschko/Hösl
(Uni d. BW München)</v>
      </c>
      <c r="D15" s="70"/>
      <c r="E15" s="21" t="s">
        <v>16</v>
      </c>
      <c r="F15" s="70" t="str">
        <f>B8</f>
        <v>Kerwat/Kreis
(Zehlendorf)</v>
      </c>
      <c r="G15" s="72"/>
      <c r="H15" s="76">
        <v>0.46388888888888885</v>
      </c>
      <c r="I15" s="77">
        <v>0.7611111111111111</v>
      </c>
      <c r="J15" s="77">
        <v>0.3826388888888889</v>
      </c>
      <c r="K15" s="77">
        <v>0.46388888888888885</v>
      </c>
      <c r="L15" s="13"/>
      <c r="M15" s="54" t="s">
        <v>98</v>
      </c>
      <c r="O15" s="2"/>
    </row>
    <row r="16" spans="1:15" ht="27" customHeight="1">
      <c r="A16" s="12" t="s">
        <v>19</v>
      </c>
      <c r="B16" s="6" t="s">
        <v>18</v>
      </c>
      <c r="C16" s="69" t="str">
        <f>B6</f>
        <v>Blasberg/Wacker
(D'dorf/WSW)</v>
      </c>
      <c r="D16" s="70"/>
      <c r="E16" s="21" t="s">
        <v>16</v>
      </c>
      <c r="F16" s="70" t="str">
        <f>B8</f>
        <v>Kerwat/Kreis
(Zehlendorf)</v>
      </c>
      <c r="G16" s="72"/>
      <c r="H16" s="76">
        <v>0.007638888888888889</v>
      </c>
      <c r="I16" s="77">
        <v>0.007638888888888889</v>
      </c>
      <c r="J16" s="77">
        <v>0.007638888888888889</v>
      </c>
      <c r="K16" s="13"/>
      <c r="L16" s="13"/>
      <c r="M16" s="54" t="s">
        <v>84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Staschko/Hösl
(Uni d. BW München)</v>
      </c>
      <c r="D17" s="68"/>
      <c r="E17" s="20" t="s">
        <v>16</v>
      </c>
      <c r="F17" s="68" t="str">
        <f>B9</f>
        <v>Dickten/Rüschenschulte
(BS Münster)</v>
      </c>
      <c r="G17" s="71"/>
      <c r="H17" s="74"/>
      <c r="I17" s="13"/>
      <c r="J17" s="13"/>
      <c r="K17" s="13"/>
      <c r="L17" s="13"/>
      <c r="M17" s="54"/>
      <c r="O17" s="2"/>
    </row>
    <row r="18" spans="1:15" ht="27" customHeight="1">
      <c r="A18" s="12" t="s">
        <v>25</v>
      </c>
      <c r="B18" s="6" t="s">
        <v>20</v>
      </c>
      <c r="C18" s="69" t="str">
        <f>B6</f>
        <v>Blasberg/Wacker
(D'dorf/WSW)</v>
      </c>
      <c r="D18" s="70"/>
      <c r="E18" s="21" t="s">
        <v>16</v>
      </c>
      <c r="F18" s="70" t="str">
        <f>B7</f>
        <v>Staschko/Hösl
(Uni d. BW München)</v>
      </c>
      <c r="G18" s="72"/>
      <c r="H18" s="76">
        <v>0.29930555555555555</v>
      </c>
      <c r="I18" s="77">
        <v>0.3826388888888889</v>
      </c>
      <c r="J18" s="77">
        <v>0.34097222222222223</v>
      </c>
      <c r="K18" s="13"/>
      <c r="L18" s="13"/>
      <c r="M18" s="54" t="s">
        <v>84</v>
      </c>
      <c r="O18" s="2"/>
    </row>
    <row r="19" spans="1:15" ht="27" customHeight="1">
      <c r="A19" s="12" t="s">
        <v>26</v>
      </c>
      <c r="B19" s="6" t="s">
        <v>23</v>
      </c>
      <c r="C19" s="69" t="str">
        <f>B8</f>
        <v>Kerwat/Kreis
(Zehlendorf)</v>
      </c>
      <c r="D19" s="70"/>
      <c r="E19" s="21" t="s">
        <v>16</v>
      </c>
      <c r="F19" s="70" t="str">
        <f>B9</f>
        <v>Dickten/Rüschenschulte
(BS Münster)</v>
      </c>
      <c r="G19" s="72"/>
      <c r="H19" s="74"/>
      <c r="I19" s="13"/>
      <c r="J19" s="13"/>
      <c r="K19" s="13"/>
      <c r="L19" s="13"/>
      <c r="M19" s="54"/>
      <c r="O19" s="2"/>
    </row>
    <row r="20" spans="8:13" ht="15.75">
      <c r="H20" s="81"/>
      <c r="I20" s="81"/>
      <c r="J20" s="81"/>
      <c r="K20" s="81"/>
      <c r="L20" s="81"/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P24"/>
  <sheetViews>
    <sheetView workbookViewId="0" topLeftCell="A2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29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4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14">
        <v>4</v>
      </c>
      <c r="K5" s="62" t="s">
        <v>5</v>
      </c>
      <c r="L5" s="62"/>
      <c r="M5" s="62" t="s">
        <v>13</v>
      </c>
      <c r="N5" s="62"/>
      <c r="O5" s="62" t="s">
        <v>6</v>
      </c>
      <c r="P5" s="62"/>
    </row>
    <row r="6" spans="1:16" ht="27" customHeight="1">
      <c r="A6" s="14">
        <v>1</v>
      </c>
      <c r="B6" s="73" t="s">
        <v>75</v>
      </c>
      <c r="C6" s="75"/>
      <c r="D6" s="75"/>
      <c r="E6" s="75"/>
      <c r="F6" s="75"/>
      <c r="G6" s="16"/>
      <c r="H6" s="80" t="s">
        <v>86</v>
      </c>
      <c r="I6" s="80" t="s">
        <v>86</v>
      </c>
      <c r="J6" s="80" t="s">
        <v>86</v>
      </c>
      <c r="K6" s="60"/>
      <c r="L6" s="61"/>
      <c r="M6" s="60"/>
      <c r="N6" s="61"/>
      <c r="O6" s="78"/>
      <c r="P6" s="79"/>
    </row>
    <row r="7" spans="1:16" ht="27" customHeight="1">
      <c r="A7" s="14">
        <v>2</v>
      </c>
      <c r="B7" s="58" t="s">
        <v>103</v>
      </c>
      <c r="C7" s="59"/>
      <c r="D7" s="59"/>
      <c r="E7" s="59"/>
      <c r="F7" s="59"/>
      <c r="G7" s="80" t="s">
        <v>86</v>
      </c>
      <c r="H7" s="16"/>
      <c r="I7" s="13" t="str">
        <f>M15</f>
        <v>0:3</v>
      </c>
      <c r="J7" s="15" t="str">
        <f>M17</f>
        <v>0:3</v>
      </c>
      <c r="K7" s="60" t="s">
        <v>91</v>
      </c>
      <c r="L7" s="61"/>
      <c r="M7" s="60" t="s">
        <v>99</v>
      </c>
      <c r="N7" s="61"/>
      <c r="O7" s="78" t="s">
        <v>93</v>
      </c>
      <c r="P7" s="79"/>
    </row>
    <row r="8" spans="1:16" ht="27" customHeight="1">
      <c r="A8" s="14">
        <v>3</v>
      </c>
      <c r="B8" s="58" t="s">
        <v>62</v>
      </c>
      <c r="C8" s="59"/>
      <c r="D8" s="59"/>
      <c r="E8" s="59"/>
      <c r="F8" s="59"/>
      <c r="G8" s="80" t="s">
        <v>86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3:2</v>
      </c>
      <c r="K8" s="60" t="s">
        <v>89</v>
      </c>
      <c r="L8" s="61"/>
      <c r="M8" s="60" t="s">
        <v>90</v>
      </c>
      <c r="N8" s="61"/>
      <c r="O8" s="78" t="s">
        <v>81</v>
      </c>
      <c r="P8" s="79"/>
    </row>
    <row r="9" spans="1:16" ht="27" customHeight="1">
      <c r="A9" s="14">
        <v>4</v>
      </c>
      <c r="B9" s="58" t="s">
        <v>63</v>
      </c>
      <c r="C9" s="59"/>
      <c r="D9" s="59"/>
      <c r="E9" s="59"/>
      <c r="F9" s="59"/>
      <c r="G9" s="80" t="s">
        <v>86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2:3</v>
      </c>
      <c r="J9" s="16"/>
      <c r="K9" s="60" t="s">
        <v>94</v>
      </c>
      <c r="L9" s="61"/>
      <c r="M9" s="60" t="s">
        <v>104</v>
      </c>
      <c r="N9" s="61"/>
      <c r="O9" s="78" t="s">
        <v>83</v>
      </c>
      <c r="P9" s="79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3" t="s">
        <v>4</v>
      </c>
      <c r="D13" s="64"/>
      <c r="E13" s="9"/>
      <c r="F13" s="65" t="s">
        <v>4</v>
      </c>
      <c r="G13" s="66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Schmitz/Schmitt
(FZ Jülich)</v>
      </c>
      <c r="D14" s="68"/>
      <c r="E14" s="20" t="s">
        <v>16</v>
      </c>
      <c r="F14" s="68" t="str">
        <f>B9</f>
        <v>Hinrichs/Hinrichs
(Friesland)</v>
      </c>
      <c r="G14" s="71"/>
      <c r="H14" s="74"/>
      <c r="I14" s="13"/>
      <c r="J14" s="13"/>
      <c r="K14" s="13"/>
      <c r="L14" s="13"/>
      <c r="M14" s="54"/>
      <c r="O14" s="2"/>
    </row>
    <row r="15" spans="1:15" ht="27" customHeight="1">
      <c r="A15" s="12" t="s">
        <v>17</v>
      </c>
      <c r="B15" s="6" t="s">
        <v>15</v>
      </c>
      <c r="C15" s="69" t="str">
        <f>B7</f>
        <v>Arndt/Filbert
(Siemens Frankfurt)</v>
      </c>
      <c r="D15" s="70"/>
      <c r="E15" s="21" t="s">
        <v>16</v>
      </c>
      <c r="F15" s="70" t="str">
        <f>B8</f>
        <v>Röttger/Appel
(LA KVOF/EVO)</v>
      </c>
      <c r="G15" s="72"/>
      <c r="H15" s="76">
        <v>0.21597222222222223</v>
      </c>
      <c r="I15" s="77">
        <v>0.17430555555555557</v>
      </c>
      <c r="J15" s="77">
        <v>0.3826388888888889</v>
      </c>
      <c r="K15" s="13"/>
      <c r="L15" s="13"/>
      <c r="M15" s="54" t="s">
        <v>84</v>
      </c>
      <c r="O15" s="2"/>
    </row>
    <row r="16" spans="1:15" ht="27" customHeight="1">
      <c r="A16" s="12" t="s">
        <v>19</v>
      </c>
      <c r="B16" s="6" t="s">
        <v>18</v>
      </c>
      <c r="C16" s="69" t="str">
        <f>B6</f>
        <v>Schmitz/Schmitt
(FZ Jülich)</v>
      </c>
      <c r="D16" s="70"/>
      <c r="E16" s="21" t="s">
        <v>16</v>
      </c>
      <c r="F16" s="70" t="str">
        <f>B8</f>
        <v>Röttger/Appel
(LA KVOF/EVO)</v>
      </c>
      <c r="G16" s="72"/>
      <c r="H16" s="74"/>
      <c r="I16" s="13"/>
      <c r="J16" s="13"/>
      <c r="K16" s="13"/>
      <c r="L16" s="13"/>
      <c r="M16" s="54"/>
      <c r="O16" s="2"/>
    </row>
    <row r="17" spans="1:15" ht="27" customHeight="1">
      <c r="A17" s="12" t="s">
        <v>24</v>
      </c>
      <c r="B17" s="6" t="s">
        <v>22</v>
      </c>
      <c r="C17" s="67" t="str">
        <f>B7</f>
        <v>Arndt/Filbert
(Siemens Frankfurt)</v>
      </c>
      <c r="D17" s="68"/>
      <c r="E17" s="20" t="s">
        <v>16</v>
      </c>
      <c r="F17" s="68" t="str">
        <f>B9</f>
        <v>Hinrichs/Hinrichs
(Friesland)</v>
      </c>
      <c r="G17" s="71"/>
      <c r="H17" s="76">
        <v>0.3826388888888889</v>
      </c>
      <c r="I17" s="77">
        <v>0.21597222222222223</v>
      </c>
      <c r="J17" s="77">
        <v>0.21597222222222223</v>
      </c>
      <c r="K17" s="13"/>
      <c r="L17" s="13"/>
      <c r="M17" s="54" t="s">
        <v>84</v>
      </c>
      <c r="O17" s="2"/>
    </row>
    <row r="18" spans="1:15" ht="27" customHeight="1">
      <c r="A18" s="12" t="s">
        <v>25</v>
      </c>
      <c r="B18" s="6" t="s">
        <v>20</v>
      </c>
      <c r="C18" s="69" t="str">
        <f>B6</f>
        <v>Schmitz/Schmitt
(FZ Jülich)</v>
      </c>
      <c r="D18" s="70"/>
      <c r="E18" s="21" t="s">
        <v>16</v>
      </c>
      <c r="F18" s="70" t="str">
        <f>B7</f>
        <v>Arndt/Filbert
(Siemens Frankfurt)</v>
      </c>
      <c r="G18" s="72"/>
      <c r="H18" s="74"/>
      <c r="I18" s="13"/>
      <c r="J18" s="13"/>
      <c r="K18" s="13"/>
      <c r="L18" s="13"/>
      <c r="M18" s="54"/>
      <c r="O18" s="2"/>
    </row>
    <row r="19" spans="1:15" ht="27" customHeight="1">
      <c r="A19" s="12" t="s">
        <v>26</v>
      </c>
      <c r="B19" s="6" t="s">
        <v>23</v>
      </c>
      <c r="C19" s="69" t="str">
        <f>B8</f>
        <v>Röttger/Appel
(LA KVOF/EVO)</v>
      </c>
      <c r="D19" s="70"/>
      <c r="E19" s="21" t="s">
        <v>16</v>
      </c>
      <c r="F19" s="70" t="str">
        <f>B9</f>
        <v>Hinrichs/Hinrichs
(Friesland)</v>
      </c>
      <c r="G19" s="72"/>
      <c r="H19" s="76">
        <v>0.2576388888888889</v>
      </c>
      <c r="I19" s="77">
        <v>0.4625</v>
      </c>
      <c r="J19" s="77">
        <v>0.46458333333333335</v>
      </c>
      <c r="K19" s="77">
        <v>0.29930555555555555</v>
      </c>
      <c r="L19" s="77">
        <v>0.46458333333333335</v>
      </c>
      <c r="M19" s="54" t="s">
        <v>88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P24"/>
  <sheetViews>
    <sheetView workbookViewId="0" topLeftCell="A3">
      <selection activeCell="P13" sqref="P13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29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5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14">
        <v>4</v>
      </c>
      <c r="K5" s="62" t="s">
        <v>5</v>
      </c>
      <c r="L5" s="62"/>
      <c r="M5" s="62" t="s">
        <v>13</v>
      </c>
      <c r="N5" s="62"/>
      <c r="O5" s="62" t="s">
        <v>6</v>
      </c>
      <c r="P5" s="62"/>
    </row>
    <row r="6" spans="1:16" ht="27" customHeight="1">
      <c r="A6" s="14">
        <v>1</v>
      </c>
      <c r="B6" s="58" t="s">
        <v>64</v>
      </c>
      <c r="C6" s="59"/>
      <c r="D6" s="59"/>
      <c r="E6" s="59"/>
      <c r="F6" s="59"/>
      <c r="G6" s="16"/>
      <c r="H6" s="13" t="str">
        <f>M18</f>
        <v>3:0</v>
      </c>
      <c r="I6" s="13" t="str">
        <f>M16</f>
        <v>3:0</v>
      </c>
      <c r="J6" s="80" t="s">
        <v>86</v>
      </c>
      <c r="K6" s="60" t="s">
        <v>89</v>
      </c>
      <c r="L6" s="61"/>
      <c r="M6" s="60" t="s">
        <v>107</v>
      </c>
      <c r="N6" s="61"/>
      <c r="O6" s="78" t="s">
        <v>81</v>
      </c>
      <c r="P6" s="79"/>
    </row>
    <row r="7" spans="1:16" ht="27" customHeight="1">
      <c r="A7" s="14">
        <v>2</v>
      </c>
      <c r="B7" s="58" t="s">
        <v>76</v>
      </c>
      <c r="C7" s="59"/>
      <c r="D7" s="59"/>
      <c r="E7" s="59"/>
      <c r="F7" s="59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80" t="s">
        <v>86</v>
      </c>
      <c r="K7" s="60" t="s">
        <v>91</v>
      </c>
      <c r="L7" s="61"/>
      <c r="M7" s="60" t="s">
        <v>99</v>
      </c>
      <c r="N7" s="61"/>
      <c r="O7" s="78" t="s">
        <v>93</v>
      </c>
      <c r="P7" s="79"/>
    </row>
    <row r="8" spans="1:16" ht="27" customHeight="1">
      <c r="A8" s="14">
        <v>3</v>
      </c>
      <c r="B8" s="58" t="s">
        <v>106</v>
      </c>
      <c r="C8" s="59"/>
      <c r="D8" s="59"/>
      <c r="E8" s="59"/>
      <c r="F8" s="59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3:0</v>
      </c>
      <c r="I8" s="16"/>
      <c r="J8" s="80" t="s">
        <v>86</v>
      </c>
      <c r="K8" s="60" t="s">
        <v>94</v>
      </c>
      <c r="L8" s="61"/>
      <c r="M8" s="60" t="s">
        <v>108</v>
      </c>
      <c r="N8" s="61"/>
      <c r="O8" s="78" t="s">
        <v>83</v>
      </c>
      <c r="P8" s="79"/>
    </row>
    <row r="9" spans="1:16" ht="27" customHeight="1">
      <c r="A9" s="14">
        <v>4</v>
      </c>
      <c r="B9" s="73" t="s">
        <v>78</v>
      </c>
      <c r="C9" s="59"/>
      <c r="D9" s="59"/>
      <c r="E9" s="59"/>
      <c r="F9" s="59"/>
      <c r="G9" s="80" t="s">
        <v>86</v>
      </c>
      <c r="H9" s="80" t="s">
        <v>86</v>
      </c>
      <c r="I9" s="80" t="s">
        <v>86</v>
      </c>
      <c r="J9" s="16"/>
      <c r="K9" s="60"/>
      <c r="L9" s="61"/>
      <c r="M9" s="60"/>
      <c r="N9" s="61"/>
      <c r="O9" s="78"/>
      <c r="P9" s="79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3" t="s">
        <v>4</v>
      </c>
      <c r="D13" s="64"/>
      <c r="E13" s="9"/>
      <c r="F13" s="65" t="s">
        <v>4</v>
      </c>
      <c r="G13" s="66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Falkenberg/Rindert
(Siemens Frankfurt)</v>
      </c>
      <c r="D14" s="68"/>
      <c r="E14" s="20" t="s">
        <v>16</v>
      </c>
      <c r="F14" s="68" t="str">
        <f>B9</f>
        <v>Henne/Peter
(KKH HH/Siemens Fr.)</v>
      </c>
      <c r="G14" s="71"/>
      <c r="H14" s="74"/>
      <c r="I14" s="13"/>
      <c r="J14" s="13"/>
      <c r="K14" s="13"/>
      <c r="L14" s="13"/>
      <c r="M14" s="54"/>
      <c r="O14" s="2"/>
    </row>
    <row r="15" spans="1:15" ht="27" customHeight="1">
      <c r="A15" s="12" t="s">
        <v>17</v>
      </c>
      <c r="B15" s="6" t="s">
        <v>15</v>
      </c>
      <c r="C15" s="69" t="str">
        <f>B7</f>
        <v>Maas/Kosch(FZ Jülich)</v>
      </c>
      <c r="D15" s="70"/>
      <c r="E15" s="21" t="s">
        <v>16</v>
      </c>
      <c r="F15" s="70" t="str">
        <f>B8</f>
        <v>Gast/Seifert
(Stahlwille)</v>
      </c>
      <c r="G15" s="72"/>
      <c r="H15" s="76">
        <v>0.1326388888888889</v>
      </c>
      <c r="I15" s="77">
        <v>0.21597222222222223</v>
      </c>
      <c r="J15" s="77">
        <v>0.425</v>
      </c>
      <c r="K15" s="13"/>
      <c r="L15" s="13"/>
      <c r="M15" s="54" t="s">
        <v>84</v>
      </c>
      <c r="O15" s="2"/>
    </row>
    <row r="16" spans="1:15" ht="27" customHeight="1">
      <c r="A16" s="12" t="s">
        <v>19</v>
      </c>
      <c r="B16" s="6" t="s">
        <v>18</v>
      </c>
      <c r="C16" s="69" t="str">
        <f>B6</f>
        <v>Falkenberg/Rindert
(Siemens Frankfurt)</v>
      </c>
      <c r="D16" s="70"/>
      <c r="E16" s="21" t="s">
        <v>16</v>
      </c>
      <c r="F16" s="70" t="str">
        <f>B8</f>
        <v>Gast/Seifert
(Stahlwille)</v>
      </c>
      <c r="G16" s="72"/>
      <c r="H16" s="74"/>
      <c r="I16" s="13"/>
      <c r="J16" s="13"/>
      <c r="K16" s="13"/>
      <c r="L16" s="13"/>
      <c r="M16" s="54" t="s">
        <v>79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Maas/Kosch(FZ Jülich)</v>
      </c>
      <c r="D17" s="68"/>
      <c r="E17" s="20" t="s">
        <v>16</v>
      </c>
      <c r="F17" s="68" t="str">
        <f>B9</f>
        <v>Henne/Peter
(KKH HH/Siemens Fr.)</v>
      </c>
      <c r="G17" s="71"/>
      <c r="H17" s="74"/>
      <c r="I17" s="13"/>
      <c r="J17" s="13"/>
      <c r="K17" s="13"/>
      <c r="L17" s="13"/>
      <c r="M17" s="54"/>
      <c r="O17" s="2"/>
    </row>
    <row r="18" spans="1:15" ht="27" customHeight="1">
      <c r="A18" s="12" t="s">
        <v>25</v>
      </c>
      <c r="B18" s="6" t="s">
        <v>20</v>
      </c>
      <c r="C18" s="69" t="str">
        <f>B6</f>
        <v>Falkenberg/Rindert
(Siemens Frankfurt)</v>
      </c>
      <c r="D18" s="70"/>
      <c r="E18" s="21" t="s">
        <v>16</v>
      </c>
      <c r="F18" s="70" t="str">
        <f>B7</f>
        <v>Maas/Kosch(FZ Jülich)</v>
      </c>
      <c r="G18" s="72"/>
      <c r="H18" s="74"/>
      <c r="I18" s="13"/>
      <c r="J18" s="13"/>
      <c r="K18" s="13"/>
      <c r="L18" s="13"/>
      <c r="M18" s="54" t="s">
        <v>79</v>
      </c>
      <c r="O18" s="2"/>
    </row>
    <row r="19" spans="1:15" ht="27" customHeight="1">
      <c r="A19" s="12" t="s">
        <v>26</v>
      </c>
      <c r="B19" s="6" t="s">
        <v>23</v>
      </c>
      <c r="C19" s="69" t="str">
        <f>B8</f>
        <v>Gast/Seifert
(Stahlwille)</v>
      </c>
      <c r="D19" s="70"/>
      <c r="E19" s="21" t="s">
        <v>16</v>
      </c>
      <c r="F19" s="70" t="str">
        <f>B9</f>
        <v>Henne/Peter
(KKH HH/Siemens Fr.)</v>
      </c>
      <c r="G19" s="72"/>
      <c r="H19" s="74"/>
      <c r="I19" s="13"/>
      <c r="J19" s="13"/>
      <c r="K19" s="13"/>
      <c r="L19" s="13"/>
      <c r="M19" s="54"/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P24"/>
  <sheetViews>
    <sheetView workbookViewId="0" topLeftCell="A1">
      <selection activeCell="Q9" sqref="Q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29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6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14">
        <v>4</v>
      </c>
      <c r="K5" s="62" t="s">
        <v>5</v>
      </c>
      <c r="L5" s="62"/>
      <c r="M5" s="62" t="s">
        <v>13</v>
      </c>
      <c r="N5" s="62"/>
      <c r="O5" s="62" t="s">
        <v>6</v>
      </c>
      <c r="P5" s="62"/>
    </row>
    <row r="6" spans="1:16" ht="27" customHeight="1">
      <c r="A6" s="14">
        <v>1</v>
      </c>
      <c r="B6" s="58" t="s">
        <v>69</v>
      </c>
      <c r="C6" s="59"/>
      <c r="D6" s="59"/>
      <c r="E6" s="59"/>
      <c r="F6" s="59"/>
      <c r="G6" s="16"/>
      <c r="H6" s="13" t="str">
        <f>M18</f>
        <v>3:0</v>
      </c>
      <c r="I6" s="13" t="str">
        <f>M16</f>
        <v>3:0</v>
      </c>
      <c r="J6" s="15" t="str">
        <f>M14</f>
        <v>3:0</v>
      </c>
      <c r="K6" s="60" t="s">
        <v>79</v>
      </c>
      <c r="L6" s="61"/>
      <c r="M6" s="60" t="s">
        <v>111</v>
      </c>
      <c r="N6" s="61"/>
      <c r="O6" s="78" t="s">
        <v>81</v>
      </c>
      <c r="P6" s="79"/>
    </row>
    <row r="7" spans="1:16" ht="27" customHeight="1">
      <c r="A7" s="14">
        <v>2</v>
      </c>
      <c r="B7" s="58" t="s">
        <v>65</v>
      </c>
      <c r="C7" s="59"/>
      <c r="D7" s="59"/>
      <c r="E7" s="59"/>
      <c r="F7" s="59"/>
      <c r="G7" s="13" t="str">
        <f>CONCATENATE(IF(SEARCH(":",H6)=3,MID(H6,4,2),MID(H6,3,1)),":",IF(SEARCH(":",H6)=3,MID(H6,1,2),MID(H6,1,1)))</f>
        <v>0:3</v>
      </c>
      <c r="H7" s="16"/>
      <c r="I7" s="13" t="str">
        <f>M15</f>
        <v>1:3</v>
      </c>
      <c r="J7" s="15" t="str">
        <f>M17</f>
        <v>2:3</v>
      </c>
      <c r="K7" s="60" t="s">
        <v>84</v>
      </c>
      <c r="L7" s="61"/>
      <c r="M7" s="60" t="s">
        <v>112</v>
      </c>
      <c r="N7" s="61"/>
      <c r="O7" s="78" t="s">
        <v>113</v>
      </c>
      <c r="P7" s="79"/>
    </row>
    <row r="8" spans="1:16" ht="27" customHeight="1">
      <c r="A8" s="14">
        <v>3</v>
      </c>
      <c r="B8" s="58" t="s">
        <v>66</v>
      </c>
      <c r="C8" s="59"/>
      <c r="D8" s="59"/>
      <c r="E8" s="59"/>
      <c r="F8" s="59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3:1</v>
      </c>
      <c r="I8" s="16"/>
      <c r="J8" s="15" t="str">
        <f>M19</f>
        <v>2:3</v>
      </c>
      <c r="K8" s="60" t="s">
        <v>114</v>
      </c>
      <c r="L8" s="61"/>
      <c r="M8" s="60" t="s">
        <v>115</v>
      </c>
      <c r="N8" s="61"/>
      <c r="O8" s="78" t="s">
        <v>93</v>
      </c>
      <c r="P8" s="79"/>
    </row>
    <row r="9" spans="1:16" ht="27" customHeight="1">
      <c r="A9" s="14">
        <v>4</v>
      </c>
      <c r="B9" s="58" t="s">
        <v>67</v>
      </c>
      <c r="C9" s="59"/>
      <c r="D9" s="59"/>
      <c r="E9" s="59"/>
      <c r="F9" s="59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3:2</v>
      </c>
      <c r="I9" s="13" t="str">
        <f>CONCATENATE(IF(SEARCH(":",J8)=3,MID(J8,4,2),MID(J8,3,1)),":",IF(SEARCH(":",J8)=3,MID(J8,1,2),MID(J8,1,1)))</f>
        <v>3:2</v>
      </c>
      <c r="J9" s="16"/>
      <c r="K9" s="60" t="s">
        <v>116</v>
      </c>
      <c r="L9" s="61"/>
      <c r="M9" s="60" t="s">
        <v>117</v>
      </c>
      <c r="N9" s="61"/>
      <c r="O9" s="78" t="s">
        <v>83</v>
      </c>
      <c r="P9" s="79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3" t="s">
        <v>4</v>
      </c>
      <c r="D13" s="64"/>
      <c r="E13" s="9"/>
      <c r="F13" s="65" t="s">
        <v>4</v>
      </c>
      <c r="G13" s="66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Albers/Jäkel
(Lufthansa/Schöler-Micke)</v>
      </c>
      <c r="D14" s="68"/>
      <c r="E14" s="20" t="s">
        <v>16</v>
      </c>
      <c r="F14" s="68" t="str">
        <f>B9</f>
        <v>Kipp/Sabbah
(SÜD RS/Lufthansa HH)</v>
      </c>
      <c r="G14" s="71"/>
      <c r="H14" s="74"/>
      <c r="I14" s="13"/>
      <c r="J14" s="13"/>
      <c r="K14" s="13"/>
      <c r="L14" s="13"/>
      <c r="M14" s="54" t="s">
        <v>79</v>
      </c>
      <c r="O14" s="2"/>
    </row>
    <row r="15" spans="1:15" ht="27" customHeight="1">
      <c r="A15" s="12" t="s">
        <v>17</v>
      </c>
      <c r="B15" s="6" t="s">
        <v>15</v>
      </c>
      <c r="C15" s="69" t="str">
        <f>B7</f>
        <v>Grüter/Feliciano
(FZ Jülich)</v>
      </c>
      <c r="D15" s="70"/>
      <c r="E15" s="21" t="s">
        <v>16</v>
      </c>
      <c r="F15" s="70" t="str">
        <f>B8</f>
        <v>Domke/Brechtefeld
(Uni d. BW München)</v>
      </c>
      <c r="G15" s="72"/>
      <c r="H15" s="76">
        <v>0.4625</v>
      </c>
      <c r="I15" s="77">
        <v>0.34097222222222223</v>
      </c>
      <c r="J15" s="77">
        <v>0.4673611111111111</v>
      </c>
      <c r="K15" s="77">
        <v>0.2576388888888889</v>
      </c>
      <c r="L15" s="13"/>
      <c r="M15" s="54" t="s">
        <v>87</v>
      </c>
      <c r="O15" s="2"/>
    </row>
    <row r="16" spans="1:15" ht="27" customHeight="1">
      <c r="A16" s="12" t="s">
        <v>19</v>
      </c>
      <c r="B16" s="6" t="s">
        <v>18</v>
      </c>
      <c r="C16" s="69" t="str">
        <f>B6</f>
        <v>Albers/Jäkel
(Lufthansa/Schöler-Micke)</v>
      </c>
      <c r="D16" s="70"/>
      <c r="E16" s="21" t="s">
        <v>16</v>
      </c>
      <c r="F16" s="70" t="str">
        <f>B8</f>
        <v>Domke/Brechtefeld
(Uni d. BW München)</v>
      </c>
      <c r="G16" s="72"/>
      <c r="H16" s="76">
        <v>0.4625</v>
      </c>
      <c r="I16" s="77">
        <v>0.46319444444444446</v>
      </c>
      <c r="J16" s="77">
        <v>0.4611111111111111</v>
      </c>
      <c r="K16" s="13"/>
      <c r="L16" s="13"/>
      <c r="M16" s="54" t="s">
        <v>79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Grüter/Feliciano
(FZ Jülich)</v>
      </c>
      <c r="D17" s="68"/>
      <c r="E17" s="20" t="s">
        <v>16</v>
      </c>
      <c r="F17" s="68" t="str">
        <f>B9</f>
        <v>Kipp/Sabbah
(SÜD RS/Lufthansa HH)</v>
      </c>
      <c r="G17" s="71"/>
      <c r="H17" s="76">
        <v>0.4618055555555556</v>
      </c>
      <c r="I17" s="77">
        <v>0.4625</v>
      </c>
      <c r="J17" s="77">
        <v>0.007638888888888889</v>
      </c>
      <c r="K17" s="77">
        <v>0.34097222222222223</v>
      </c>
      <c r="L17" s="77">
        <v>0.2576388888888889</v>
      </c>
      <c r="M17" s="54" t="s">
        <v>110</v>
      </c>
      <c r="O17" s="2"/>
    </row>
    <row r="18" spans="1:15" ht="27" customHeight="1">
      <c r="A18" s="12" t="s">
        <v>25</v>
      </c>
      <c r="B18" s="6" t="s">
        <v>20</v>
      </c>
      <c r="C18" s="69" t="str">
        <f>B6</f>
        <v>Albers/Jäkel
(Lufthansa/Schöler-Micke)</v>
      </c>
      <c r="D18" s="70"/>
      <c r="E18" s="21" t="s">
        <v>16</v>
      </c>
      <c r="F18" s="70" t="str">
        <f>B7</f>
        <v>Grüter/Feliciano
(FZ Jülich)</v>
      </c>
      <c r="G18" s="72"/>
      <c r="H18" s="74"/>
      <c r="I18" s="13"/>
      <c r="J18" s="13"/>
      <c r="K18" s="13"/>
      <c r="L18" s="13"/>
      <c r="M18" s="54" t="s">
        <v>79</v>
      </c>
      <c r="O18" s="2"/>
    </row>
    <row r="19" spans="1:15" ht="27" customHeight="1">
      <c r="A19" s="12" t="s">
        <v>26</v>
      </c>
      <c r="B19" s="6" t="s">
        <v>23</v>
      </c>
      <c r="C19" s="69" t="str">
        <f>B8</f>
        <v>Domke/Brechtefeld
(Uni d. BW München)</v>
      </c>
      <c r="D19" s="70"/>
      <c r="E19" s="21" t="s">
        <v>16</v>
      </c>
      <c r="F19" s="70" t="str">
        <f>B9</f>
        <v>Kipp/Sabbah
(SÜD RS/Lufthansa HH)</v>
      </c>
      <c r="G19" s="72"/>
      <c r="H19" s="76">
        <v>0.34097222222222223</v>
      </c>
      <c r="I19" s="77">
        <v>0.46458333333333335</v>
      </c>
      <c r="J19" s="77">
        <v>0.4611111111111111</v>
      </c>
      <c r="K19" s="77">
        <v>0.34097222222222223</v>
      </c>
      <c r="L19" s="77">
        <v>0.049305555555555554</v>
      </c>
      <c r="M19" s="54" t="s">
        <v>110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P24"/>
  <sheetViews>
    <sheetView workbookViewId="0" topLeftCell="A4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29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7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14">
        <v>4</v>
      </c>
      <c r="K5" s="62" t="s">
        <v>5</v>
      </c>
      <c r="L5" s="62"/>
      <c r="M5" s="62" t="s">
        <v>13</v>
      </c>
      <c r="N5" s="62"/>
      <c r="O5" s="62" t="s">
        <v>6</v>
      </c>
      <c r="P5" s="62"/>
    </row>
    <row r="6" spans="1:16" ht="27" customHeight="1">
      <c r="A6" s="14">
        <v>1</v>
      </c>
      <c r="B6" s="58" t="s">
        <v>119</v>
      </c>
      <c r="C6" s="59"/>
      <c r="D6" s="59"/>
      <c r="E6" s="59"/>
      <c r="F6" s="59"/>
      <c r="G6" s="16"/>
      <c r="H6" s="13" t="str">
        <f>M18</f>
        <v>3:1</v>
      </c>
      <c r="I6" s="13" t="str">
        <f>M16</f>
        <v>3:1</v>
      </c>
      <c r="J6" s="15" t="str">
        <f>M14</f>
        <v>3:0</v>
      </c>
      <c r="K6" s="60" t="s">
        <v>79</v>
      </c>
      <c r="L6" s="61"/>
      <c r="M6" s="60" t="s">
        <v>120</v>
      </c>
      <c r="N6" s="61"/>
      <c r="O6" s="78" t="s">
        <v>81</v>
      </c>
      <c r="P6" s="79"/>
    </row>
    <row r="7" spans="1:16" ht="27" customHeight="1">
      <c r="A7" s="14">
        <v>2</v>
      </c>
      <c r="B7" s="58" t="s">
        <v>68</v>
      </c>
      <c r="C7" s="59"/>
      <c r="D7" s="59"/>
      <c r="E7" s="59"/>
      <c r="F7" s="59"/>
      <c r="G7" s="13" t="str">
        <f>CONCATENATE(IF(SEARCH(":",H6)=3,MID(H6,4,2),MID(H6,3,1)),":",IF(SEARCH(":",H6)=3,MID(H6,1,2),MID(H6,1,1)))</f>
        <v>1:3</v>
      </c>
      <c r="H7" s="16"/>
      <c r="I7" s="13" t="str">
        <f>M15</f>
        <v>0:3</v>
      </c>
      <c r="J7" s="15" t="str">
        <f>M17</f>
        <v>3:0</v>
      </c>
      <c r="K7" s="60" t="s">
        <v>114</v>
      </c>
      <c r="L7" s="61"/>
      <c r="M7" s="60" t="s">
        <v>121</v>
      </c>
      <c r="N7" s="61"/>
      <c r="O7" s="78" t="s">
        <v>93</v>
      </c>
      <c r="P7" s="79"/>
    </row>
    <row r="8" spans="1:16" ht="27" customHeight="1">
      <c r="A8" s="14">
        <v>3</v>
      </c>
      <c r="B8" s="58" t="s">
        <v>70</v>
      </c>
      <c r="C8" s="59"/>
      <c r="D8" s="59"/>
      <c r="E8" s="59"/>
      <c r="F8" s="59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3:1</v>
      </c>
      <c r="K8" s="60" t="s">
        <v>116</v>
      </c>
      <c r="L8" s="61"/>
      <c r="M8" s="60" t="s">
        <v>122</v>
      </c>
      <c r="N8" s="61"/>
      <c r="O8" s="78" t="s">
        <v>83</v>
      </c>
      <c r="P8" s="79"/>
    </row>
    <row r="9" spans="1:16" ht="27" customHeight="1">
      <c r="A9" s="14">
        <v>4</v>
      </c>
      <c r="B9" s="58" t="s">
        <v>71</v>
      </c>
      <c r="C9" s="59"/>
      <c r="D9" s="59"/>
      <c r="E9" s="59"/>
      <c r="F9" s="59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0:3</v>
      </c>
      <c r="I9" s="13" t="str">
        <f>CONCATENATE(IF(SEARCH(":",J8)=3,MID(J8,4,2),MID(J8,3,1)),":",IF(SEARCH(":",J8)=3,MID(J8,1,2),MID(J8,1,1)))</f>
        <v>1:3</v>
      </c>
      <c r="J9" s="16"/>
      <c r="K9" s="60" t="s">
        <v>84</v>
      </c>
      <c r="L9" s="61"/>
      <c r="M9" s="60" t="s">
        <v>123</v>
      </c>
      <c r="N9" s="61"/>
      <c r="O9" s="78" t="s">
        <v>113</v>
      </c>
      <c r="P9" s="79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3" t="s">
        <v>4</v>
      </c>
      <c r="D13" s="64"/>
      <c r="E13" s="9"/>
      <c r="F13" s="65" t="s">
        <v>4</v>
      </c>
      <c r="G13" s="66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Schuchna/Rex
(WSW)</v>
      </c>
      <c r="D14" s="68"/>
      <c r="E14" s="20" t="s">
        <v>16</v>
      </c>
      <c r="F14" s="68" t="str">
        <f>B9</f>
        <v>Berg/Klenke
(Könighardt)</v>
      </c>
      <c r="G14" s="71"/>
      <c r="H14" s="76">
        <v>0.4611111111111111</v>
      </c>
      <c r="I14" s="77">
        <v>0.4597222222222222</v>
      </c>
      <c r="J14" s="77">
        <v>0.4625</v>
      </c>
      <c r="K14" s="13"/>
      <c r="L14" s="13"/>
      <c r="M14" s="54" t="s">
        <v>79</v>
      </c>
      <c r="O14" s="2"/>
    </row>
    <row r="15" spans="1:15" ht="27" customHeight="1">
      <c r="A15" s="12" t="s">
        <v>17</v>
      </c>
      <c r="B15" s="6" t="s">
        <v>15</v>
      </c>
      <c r="C15" s="69" t="str">
        <f>B7</f>
        <v>Schön/Mühlena
(Eurogate HH/Festo)</v>
      </c>
      <c r="D15" s="70"/>
      <c r="E15" s="21" t="s">
        <v>16</v>
      </c>
      <c r="F15" s="70" t="str">
        <f>B8</f>
        <v>Luh-Fleischer/Diehl
(LA KVOF)</v>
      </c>
      <c r="G15" s="72"/>
      <c r="H15" s="76">
        <v>0.17430555555555557</v>
      </c>
      <c r="I15" s="77">
        <v>0.34097222222222223</v>
      </c>
      <c r="J15" s="77">
        <v>0.29930555555555555</v>
      </c>
      <c r="K15" s="13"/>
      <c r="L15" s="13"/>
      <c r="M15" s="54" t="s">
        <v>84</v>
      </c>
      <c r="O15" s="2"/>
    </row>
    <row r="16" spans="1:15" ht="27" customHeight="1">
      <c r="A16" s="12" t="s">
        <v>19</v>
      </c>
      <c r="B16" s="6" t="s">
        <v>18</v>
      </c>
      <c r="C16" s="69" t="str">
        <f>B6</f>
        <v>Schuchna/Rex
(WSW)</v>
      </c>
      <c r="D16" s="70"/>
      <c r="E16" s="21" t="s">
        <v>16</v>
      </c>
      <c r="F16" s="70" t="str">
        <f>B8</f>
        <v>Luh-Fleischer/Diehl
(LA KVOF)</v>
      </c>
      <c r="G16" s="72"/>
      <c r="H16" s="76">
        <v>0.46388888888888885</v>
      </c>
      <c r="I16" s="77">
        <v>0.4625</v>
      </c>
      <c r="J16" s="77">
        <v>0.21597222222222223</v>
      </c>
      <c r="K16" s="77">
        <v>0.4618055555555556</v>
      </c>
      <c r="L16" s="13"/>
      <c r="M16" s="54" t="s">
        <v>98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Schön/Mühlena
(Eurogate HH/Festo)</v>
      </c>
      <c r="D17" s="68"/>
      <c r="E17" s="20" t="s">
        <v>16</v>
      </c>
      <c r="F17" s="68" t="str">
        <f>B9</f>
        <v>Berg/Klenke
(Könighardt)</v>
      </c>
      <c r="G17" s="71"/>
      <c r="H17" s="74"/>
      <c r="I17" s="13"/>
      <c r="J17" s="13"/>
      <c r="K17" s="13"/>
      <c r="L17" s="13"/>
      <c r="M17" s="54" t="s">
        <v>79</v>
      </c>
      <c r="O17" s="2"/>
    </row>
    <row r="18" spans="1:15" ht="27" customHeight="1">
      <c r="A18" s="12" t="s">
        <v>25</v>
      </c>
      <c r="B18" s="6" t="s">
        <v>20</v>
      </c>
      <c r="C18" s="69" t="str">
        <f>B6</f>
        <v>Schuchna/Rex
(WSW)</v>
      </c>
      <c r="D18" s="70"/>
      <c r="E18" s="21" t="s">
        <v>16</v>
      </c>
      <c r="F18" s="70" t="str">
        <f>B7</f>
        <v>Schön/Mühlena
(Eurogate HH/Festo)</v>
      </c>
      <c r="G18" s="72"/>
      <c r="H18" s="76">
        <v>0.34097222222222223</v>
      </c>
      <c r="I18" s="77">
        <v>0.4625</v>
      </c>
      <c r="J18" s="77">
        <v>0.4611111111111111</v>
      </c>
      <c r="K18" s="77">
        <v>0.4604166666666667</v>
      </c>
      <c r="L18" s="13"/>
      <c r="M18" s="54" t="s">
        <v>98</v>
      </c>
      <c r="O18" s="2"/>
    </row>
    <row r="19" spans="1:15" ht="27" customHeight="1">
      <c r="A19" s="12" t="s">
        <v>26</v>
      </c>
      <c r="B19" s="6" t="s">
        <v>23</v>
      </c>
      <c r="C19" s="69" t="str">
        <f>B8</f>
        <v>Luh-Fleischer/Diehl
(LA KVOF)</v>
      </c>
      <c r="D19" s="70"/>
      <c r="E19" s="21" t="s">
        <v>16</v>
      </c>
      <c r="F19" s="70" t="str">
        <f>B9</f>
        <v>Berg/Klenke
(Könighardt)</v>
      </c>
      <c r="G19" s="72"/>
      <c r="H19" s="76">
        <v>0.34097222222222223</v>
      </c>
      <c r="I19" s="77">
        <v>0.4625</v>
      </c>
      <c r="J19" s="77">
        <v>0.46458333333333335</v>
      </c>
      <c r="K19" s="77">
        <v>0.46319444444444446</v>
      </c>
      <c r="L19" s="13"/>
      <c r="M19" s="54" t="s">
        <v>98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P24"/>
  <sheetViews>
    <sheetView workbookViewId="0" topLeftCell="A4">
      <selection activeCell="Q13" sqref="Q13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19" t="s">
        <v>29</v>
      </c>
      <c r="F3" s="19"/>
      <c r="G3" s="19"/>
      <c r="H3" s="19"/>
      <c r="I3" s="19"/>
      <c r="J3" s="2"/>
      <c r="K3" s="3" t="s">
        <v>2</v>
      </c>
      <c r="L3" s="2"/>
      <c r="M3" s="2"/>
      <c r="N3" s="19">
        <v>8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55" t="s">
        <v>4</v>
      </c>
      <c r="C5" s="56"/>
      <c r="D5" s="56"/>
      <c r="E5" s="56"/>
      <c r="F5" s="57"/>
      <c r="G5" s="14">
        <v>1</v>
      </c>
      <c r="H5" s="14">
        <v>2</v>
      </c>
      <c r="I5" s="14">
        <v>3</v>
      </c>
      <c r="J5" s="14">
        <v>4</v>
      </c>
      <c r="K5" s="62" t="s">
        <v>5</v>
      </c>
      <c r="L5" s="62"/>
      <c r="M5" s="62" t="s">
        <v>13</v>
      </c>
      <c r="N5" s="62"/>
      <c r="O5" s="62" t="s">
        <v>6</v>
      </c>
      <c r="P5" s="62"/>
    </row>
    <row r="6" spans="1:16" ht="27" customHeight="1">
      <c r="A6" s="14">
        <v>1</v>
      </c>
      <c r="B6" s="58" t="s">
        <v>126</v>
      </c>
      <c r="C6" s="59"/>
      <c r="D6" s="59"/>
      <c r="E6" s="59"/>
      <c r="F6" s="59"/>
      <c r="G6" s="16"/>
      <c r="H6" s="13" t="str">
        <f>M18</f>
        <v>3:0</v>
      </c>
      <c r="I6" s="13" t="str">
        <f>M16</f>
        <v>3:1</v>
      </c>
      <c r="J6" s="15" t="str">
        <f>M14</f>
        <v>3:0</v>
      </c>
      <c r="K6" s="60" t="s">
        <v>79</v>
      </c>
      <c r="L6" s="61"/>
      <c r="M6" s="60" t="s">
        <v>127</v>
      </c>
      <c r="N6" s="61"/>
      <c r="O6" s="78" t="s">
        <v>81</v>
      </c>
      <c r="P6" s="79"/>
    </row>
    <row r="7" spans="1:16" ht="27" customHeight="1">
      <c r="A7" s="14">
        <v>2</v>
      </c>
      <c r="B7" s="58" t="s">
        <v>77</v>
      </c>
      <c r="C7" s="59"/>
      <c r="D7" s="59"/>
      <c r="E7" s="59"/>
      <c r="F7" s="59"/>
      <c r="G7" s="13" t="str">
        <f>CONCATENATE(IF(SEARCH(":",H6)=3,MID(H6,4,2),MID(H6,3,1)),":",IF(SEARCH(":",H6)=3,MID(H6,1,2),MID(H6,1,1)))</f>
        <v>0:3</v>
      </c>
      <c r="H7" s="16"/>
      <c r="I7" s="13" t="str">
        <f>M15</f>
        <v>2:3</v>
      </c>
      <c r="J7" s="15" t="str">
        <f>M17</f>
        <v>3:1</v>
      </c>
      <c r="K7" s="60" t="s">
        <v>114</v>
      </c>
      <c r="L7" s="61"/>
      <c r="M7" s="60" t="s">
        <v>115</v>
      </c>
      <c r="N7" s="61"/>
      <c r="O7" s="78" t="s">
        <v>93</v>
      </c>
      <c r="P7" s="79"/>
    </row>
    <row r="8" spans="1:16" ht="27" customHeight="1">
      <c r="A8" s="14">
        <v>3</v>
      </c>
      <c r="B8" s="58" t="s">
        <v>72</v>
      </c>
      <c r="C8" s="59"/>
      <c r="D8" s="59"/>
      <c r="E8" s="59"/>
      <c r="F8" s="59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3:2</v>
      </c>
      <c r="I8" s="16"/>
      <c r="J8" s="15" t="str">
        <f>M19</f>
        <v>3:1</v>
      </c>
      <c r="K8" s="60" t="s">
        <v>116</v>
      </c>
      <c r="L8" s="61"/>
      <c r="M8" s="60" t="s">
        <v>128</v>
      </c>
      <c r="N8" s="61"/>
      <c r="O8" s="78" t="s">
        <v>83</v>
      </c>
      <c r="P8" s="79"/>
    </row>
    <row r="9" spans="1:16" ht="27" customHeight="1">
      <c r="A9" s="14">
        <v>4</v>
      </c>
      <c r="B9" s="58" t="s">
        <v>73</v>
      </c>
      <c r="C9" s="59"/>
      <c r="D9" s="59"/>
      <c r="E9" s="59"/>
      <c r="F9" s="59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1:3</v>
      </c>
      <c r="I9" s="13" t="str">
        <f>CONCATENATE(IF(SEARCH(":",J8)=3,MID(J8,4,2),MID(J8,3,1)),":",IF(SEARCH(":",J8)=3,MID(J8,1,2),MID(J8,1,1)))</f>
        <v>1:3</v>
      </c>
      <c r="J9" s="16"/>
      <c r="K9" s="60" t="s">
        <v>84</v>
      </c>
      <c r="L9" s="61"/>
      <c r="M9" s="60" t="s">
        <v>129</v>
      </c>
      <c r="N9" s="61"/>
      <c r="O9" s="78" t="s">
        <v>113</v>
      </c>
      <c r="P9" s="79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3" t="s">
        <v>4</v>
      </c>
      <c r="D13" s="64"/>
      <c r="E13" s="9"/>
      <c r="F13" s="65" t="s">
        <v>4</v>
      </c>
      <c r="G13" s="66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7" t="str">
        <f>B6</f>
        <v>Justen/Holt, M.
(WSW/Delphi/Draka)</v>
      </c>
      <c r="D14" s="68"/>
      <c r="E14" s="20" t="s">
        <v>16</v>
      </c>
      <c r="F14" s="68" t="str">
        <f>B9</f>
        <v>Meckenstock/Teske
(Barmer)</v>
      </c>
      <c r="G14" s="71"/>
      <c r="H14" s="76">
        <v>0.4625</v>
      </c>
      <c r="I14" s="77">
        <v>0.4625</v>
      </c>
      <c r="J14" s="77">
        <v>0.4611111111111111</v>
      </c>
      <c r="K14" s="13"/>
      <c r="L14" s="13"/>
      <c r="M14" s="54" t="s">
        <v>79</v>
      </c>
      <c r="O14" s="2"/>
    </row>
    <row r="15" spans="1:15" ht="27" customHeight="1">
      <c r="A15" s="12" t="s">
        <v>17</v>
      </c>
      <c r="B15" s="6" t="s">
        <v>15</v>
      </c>
      <c r="C15" s="69" t="str">
        <f>B7</f>
        <v>Cremer/Vinck
(FZ Jülich)</v>
      </c>
      <c r="D15" s="70"/>
      <c r="E15" s="21" t="s">
        <v>16</v>
      </c>
      <c r="F15" s="70" t="str">
        <f>B8</f>
        <v>Engel/Stoll
(BA Neukölln/Zehlendorf)</v>
      </c>
      <c r="G15" s="72"/>
      <c r="H15" s="76">
        <v>0.46319444444444446</v>
      </c>
      <c r="I15" s="77">
        <v>0.29930555555555555</v>
      </c>
      <c r="J15" s="77">
        <v>0.46319444444444446</v>
      </c>
      <c r="K15" s="77">
        <v>0.29930555555555555</v>
      </c>
      <c r="L15" s="77">
        <v>0.29930555555555555</v>
      </c>
      <c r="M15" s="54" t="s">
        <v>110</v>
      </c>
      <c r="O15" s="2"/>
    </row>
    <row r="16" spans="1:15" ht="27" customHeight="1">
      <c r="A16" s="12" t="s">
        <v>19</v>
      </c>
      <c r="B16" s="6" t="s">
        <v>18</v>
      </c>
      <c r="C16" s="69" t="str">
        <f>B6</f>
        <v>Justen/Holt, M.
(WSW/Delphi/Draka)</v>
      </c>
      <c r="D16" s="70"/>
      <c r="E16" s="21" t="s">
        <v>16</v>
      </c>
      <c r="F16" s="70" t="str">
        <f>B8</f>
        <v>Engel/Stoll
(BA Neukölln/Zehlendorf)</v>
      </c>
      <c r="G16" s="72"/>
      <c r="H16" s="74"/>
      <c r="I16" s="13"/>
      <c r="J16" s="13"/>
      <c r="K16" s="13"/>
      <c r="L16" s="13"/>
      <c r="M16" s="54" t="s">
        <v>98</v>
      </c>
      <c r="O16" s="2"/>
    </row>
    <row r="17" spans="1:15" ht="27" customHeight="1">
      <c r="A17" s="12" t="s">
        <v>24</v>
      </c>
      <c r="B17" s="6" t="s">
        <v>22</v>
      </c>
      <c r="C17" s="67" t="str">
        <f>B7</f>
        <v>Cremer/Vinck
(FZ Jülich)</v>
      </c>
      <c r="D17" s="68"/>
      <c r="E17" s="20" t="s">
        <v>16</v>
      </c>
      <c r="F17" s="68" t="str">
        <f>B9</f>
        <v>Meckenstock/Teske
(Barmer)</v>
      </c>
      <c r="G17" s="71"/>
      <c r="H17" s="74"/>
      <c r="I17" s="13"/>
      <c r="J17" s="13"/>
      <c r="K17" s="13"/>
      <c r="L17" s="13"/>
      <c r="M17" s="54" t="s">
        <v>98</v>
      </c>
      <c r="O17" s="2"/>
    </row>
    <row r="18" spans="1:15" ht="27" customHeight="1">
      <c r="A18" s="12" t="s">
        <v>25</v>
      </c>
      <c r="B18" s="6" t="s">
        <v>20</v>
      </c>
      <c r="C18" s="69" t="str">
        <f>B6</f>
        <v>Justen/Holt, M.
(WSW/Delphi/Draka)</v>
      </c>
      <c r="D18" s="70"/>
      <c r="E18" s="21" t="s">
        <v>16</v>
      </c>
      <c r="F18" s="70" t="str">
        <f>B7</f>
        <v>Cremer/Vinck
(FZ Jülich)</v>
      </c>
      <c r="G18" s="72"/>
      <c r="H18" s="74"/>
      <c r="I18" s="13"/>
      <c r="J18" s="13"/>
      <c r="K18" s="13"/>
      <c r="L18" s="13"/>
      <c r="M18" s="54" t="s">
        <v>79</v>
      </c>
      <c r="O18" s="2"/>
    </row>
    <row r="19" spans="1:15" ht="27" customHeight="1">
      <c r="A19" s="12" t="s">
        <v>26</v>
      </c>
      <c r="B19" s="6" t="s">
        <v>23</v>
      </c>
      <c r="C19" s="69" t="str">
        <f>B8</f>
        <v>Engel/Stoll
(BA Neukölln/Zehlendorf)</v>
      </c>
      <c r="D19" s="70"/>
      <c r="E19" s="21" t="s">
        <v>16</v>
      </c>
      <c r="F19" s="70" t="str">
        <f>B9</f>
        <v>Meckenstock/Teske
(Barmer)</v>
      </c>
      <c r="G19" s="72"/>
      <c r="H19" s="74"/>
      <c r="I19" s="13"/>
      <c r="J19" s="13"/>
      <c r="K19" s="13"/>
      <c r="L19" s="13"/>
      <c r="M19" s="54" t="s">
        <v>98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K6:L6"/>
    <mergeCell ref="O5:P5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I22"/>
  <sheetViews>
    <sheetView tabSelected="1" workbookViewId="0" topLeftCell="C8">
      <selection activeCell="F13" sqref="F13"/>
    </sheetView>
  </sheetViews>
  <sheetFormatPr defaultColWidth="11.19921875" defaultRowHeight="15"/>
  <cols>
    <col min="1" max="1" width="1.59765625" style="52" customWidth="1"/>
    <col min="2" max="2" width="23.8984375" style="28" customWidth="1"/>
    <col min="3" max="3" width="23.796875" style="28" customWidth="1"/>
    <col min="4" max="5" width="23.8984375" style="28" customWidth="1"/>
    <col min="6" max="6" width="20.796875" style="28" customWidth="1"/>
    <col min="7" max="9" width="3.19921875" style="28" customWidth="1"/>
    <col min="10" max="16384" width="8.8984375" style="28" customWidth="1"/>
  </cols>
  <sheetData>
    <row r="1" spans="1:9" ht="27" customHeight="1">
      <c r="A1" s="26" t="s">
        <v>0</v>
      </c>
      <c r="B1" s="26"/>
      <c r="C1" s="26"/>
      <c r="D1" s="26"/>
      <c r="E1" s="27" t="s">
        <v>52</v>
      </c>
      <c r="G1" s="29"/>
      <c r="H1" s="29"/>
      <c r="I1" s="29"/>
    </row>
    <row r="2" spans="1:9" ht="50.25" customHeight="1">
      <c r="A2" s="30"/>
      <c r="B2" s="31"/>
      <c r="C2" s="32"/>
      <c r="D2" s="32"/>
      <c r="E2" s="32"/>
      <c r="F2" s="27"/>
      <c r="G2" s="29"/>
      <c r="H2" s="29"/>
      <c r="I2" s="29"/>
    </row>
    <row r="3" spans="1:9" ht="15" customHeight="1">
      <c r="A3" s="30"/>
      <c r="B3" s="33" t="s">
        <v>30</v>
      </c>
      <c r="C3" s="33" t="s">
        <v>31</v>
      </c>
      <c r="D3" s="33" t="s">
        <v>32</v>
      </c>
      <c r="F3" s="29"/>
      <c r="G3" s="29"/>
      <c r="H3" s="29"/>
      <c r="I3" s="29"/>
    </row>
    <row r="4" spans="1:9" ht="15" customHeight="1">
      <c r="A4" s="30"/>
      <c r="B4" s="29"/>
      <c r="C4" s="29"/>
      <c r="D4" s="29"/>
      <c r="E4" s="29"/>
      <c r="F4" s="29"/>
      <c r="G4" s="29"/>
      <c r="H4" s="29"/>
      <c r="I4" s="29"/>
    </row>
    <row r="5" spans="1:9" ht="24.75" customHeight="1">
      <c r="A5" s="34" t="s">
        <v>33</v>
      </c>
      <c r="B5" s="45" t="s">
        <v>85</v>
      </c>
      <c r="C5" s="29"/>
      <c r="D5" s="29"/>
      <c r="E5" s="29"/>
      <c r="F5" s="29"/>
      <c r="G5" s="29"/>
      <c r="H5" s="29"/>
      <c r="I5" s="29"/>
    </row>
    <row r="6" spans="1:9" ht="24.75" customHeight="1">
      <c r="A6" s="35"/>
      <c r="B6" s="36" t="s">
        <v>34</v>
      </c>
      <c r="C6" s="37" t="s">
        <v>85</v>
      </c>
      <c r="D6" s="38"/>
      <c r="E6" s="39"/>
      <c r="F6" s="39"/>
      <c r="G6" s="39"/>
      <c r="H6" s="29"/>
      <c r="I6" s="29"/>
    </row>
    <row r="7" spans="1:9" ht="24.75" customHeight="1">
      <c r="A7" s="34" t="s">
        <v>35</v>
      </c>
      <c r="B7" s="40" t="s">
        <v>96</v>
      </c>
      <c r="C7" s="41"/>
      <c r="D7" s="42"/>
      <c r="E7" s="39"/>
      <c r="F7" s="39"/>
      <c r="G7" s="39"/>
      <c r="H7" s="29"/>
      <c r="I7" s="29"/>
    </row>
    <row r="8" spans="1:9" ht="24.75" customHeight="1">
      <c r="A8" s="35"/>
      <c r="B8" s="43" t="s">
        <v>36</v>
      </c>
      <c r="C8" s="44"/>
      <c r="D8" s="37" t="s">
        <v>102</v>
      </c>
      <c r="E8" s="39"/>
      <c r="F8" s="39"/>
      <c r="G8" s="39"/>
      <c r="H8" s="29"/>
      <c r="I8" s="29"/>
    </row>
    <row r="9" spans="1:9" ht="24.75" customHeight="1">
      <c r="A9" s="34" t="s">
        <v>37</v>
      </c>
      <c r="B9" s="45" t="s">
        <v>102</v>
      </c>
      <c r="C9" s="44"/>
      <c r="D9" s="46"/>
      <c r="E9" s="39"/>
      <c r="F9" s="39"/>
      <c r="G9" s="39"/>
      <c r="H9" s="29"/>
      <c r="I9" s="29"/>
    </row>
    <row r="10" spans="1:9" ht="24.75" customHeight="1">
      <c r="A10" s="35"/>
      <c r="B10" s="36" t="s">
        <v>38</v>
      </c>
      <c r="C10" s="47" t="s">
        <v>102</v>
      </c>
      <c r="D10" s="44"/>
      <c r="E10" s="39"/>
      <c r="F10" s="39"/>
      <c r="G10" s="39"/>
      <c r="H10" s="29"/>
      <c r="I10" s="29"/>
    </row>
    <row r="11" spans="1:9" ht="24.75" customHeight="1">
      <c r="A11" s="34" t="s">
        <v>39</v>
      </c>
      <c r="B11" s="40" t="s">
        <v>105</v>
      </c>
      <c r="C11" s="42"/>
      <c r="D11" s="44"/>
      <c r="E11" s="39"/>
      <c r="F11" s="39"/>
      <c r="G11" s="39"/>
      <c r="H11" s="29"/>
      <c r="I11" s="29"/>
    </row>
    <row r="12" spans="1:9" ht="24.75" customHeight="1">
      <c r="A12" s="35"/>
      <c r="B12" s="43" t="s">
        <v>40</v>
      </c>
      <c r="C12" s="42"/>
      <c r="D12" s="44"/>
      <c r="E12" s="48" t="s">
        <v>102</v>
      </c>
      <c r="F12" s="39"/>
      <c r="G12" s="39"/>
      <c r="H12" s="29"/>
      <c r="I12" s="29"/>
    </row>
    <row r="13" spans="1:9" ht="24.75" customHeight="1">
      <c r="A13" s="34" t="s">
        <v>41</v>
      </c>
      <c r="B13" s="45" t="s">
        <v>109</v>
      </c>
      <c r="C13" s="42"/>
      <c r="D13" s="44"/>
      <c r="E13" s="49"/>
      <c r="F13" s="39"/>
      <c r="G13" s="39"/>
      <c r="H13" s="29"/>
      <c r="I13" s="29"/>
    </row>
    <row r="14" spans="1:9" ht="24.75" customHeight="1">
      <c r="A14" s="35"/>
      <c r="B14" s="36" t="s">
        <v>42</v>
      </c>
      <c r="C14" s="37" t="s">
        <v>109</v>
      </c>
      <c r="D14" s="44"/>
      <c r="E14" s="39"/>
      <c r="F14" s="39"/>
      <c r="G14" s="39"/>
      <c r="H14" s="29"/>
      <c r="I14" s="29"/>
    </row>
    <row r="15" spans="1:9" ht="24.75" customHeight="1">
      <c r="A15" s="34" t="s">
        <v>43</v>
      </c>
      <c r="B15" s="40" t="s">
        <v>118</v>
      </c>
      <c r="C15" s="41"/>
      <c r="D15" s="44"/>
      <c r="E15" s="39"/>
      <c r="F15" s="39"/>
      <c r="G15" s="39"/>
      <c r="H15" s="29"/>
      <c r="I15" s="29"/>
    </row>
    <row r="16" spans="1:9" ht="24.75" customHeight="1">
      <c r="A16" s="35"/>
      <c r="B16" s="43" t="s">
        <v>44</v>
      </c>
      <c r="C16" s="44"/>
      <c r="D16" s="47" t="s">
        <v>109</v>
      </c>
      <c r="E16" s="39"/>
      <c r="F16" s="39"/>
      <c r="G16" s="39"/>
      <c r="H16" s="29"/>
      <c r="I16" s="29"/>
    </row>
    <row r="17" spans="1:9" ht="24.75" customHeight="1">
      <c r="A17" s="34" t="s">
        <v>45</v>
      </c>
      <c r="B17" s="45" t="s">
        <v>124</v>
      </c>
      <c r="C17" s="44"/>
      <c r="D17" s="50"/>
      <c r="E17" s="39"/>
      <c r="F17" s="39"/>
      <c r="G17" s="39"/>
      <c r="H17" s="29"/>
      <c r="I17" s="29"/>
    </row>
    <row r="18" spans="1:9" ht="24.75" customHeight="1">
      <c r="A18" s="35"/>
      <c r="B18" s="36" t="s">
        <v>46</v>
      </c>
      <c r="C18" s="47" t="s">
        <v>125</v>
      </c>
      <c r="D18" s="42"/>
      <c r="E18" s="39"/>
      <c r="F18" s="39"/>
      <c r="G18" s="39"/>
      <c r="H18" s="29"/>
      <c r="I18" s="29"/>
    </row>
    <row r="19" spans="1:9" ht="24.75" customHeight="1">
      <c r="A19" s="34" t="s">
        <v>47</v>
      </c>
      <c r="B19" s="40" t="s">
        <v>125</v>
      </c>
      <c r="C19" s="42"/>
      <c r="D19" s="51" t="s">
        <v>49</v>
      </c>
      <c r="E19" s="82" t="s">
        <v>102</v>
      </c>
      <c r="F19" s="39"/>
      <c r="G19" s="39"/>
      <c r="H19" s="29"/>
      <c r="I19" s="29"/>
    </row>
    <row r="20" spans="1:7" ht="15">
      <c r="A20" s="30"/>
      <c r="B20" s="43" t="s">
        <v>48</v>
      </c>
      <c r="C20" s="29"/>
      <c r="D20" s="51" t="s">
        <v>50</v>
      </c>
      <c r="E20" s="82" t="s">
        <v>109</v>
      </c>
      <c r="F20" s="29"/>
      <c r="G20" s="29"/>
    </row>
    <row r="21" spans="1:7" ht="15">
      <c r="A21" s="30"/>
      <c r="B21" s="29"/>
      <c r="C21" s="29"/>
      <c r="D21" s="53" t="s">
        <v>51</v>
      </c>
      <c r="E21" s="82" t="s">
        <v>85</v>
      </c>
      <c r="F21" s="29"/>
      <c r="G21" s="29"/>
    </row>
    <row r="22" spans="4:5" ht="15">
      <c r="D22" s="53" t="s">
        <v>51</v>
      </c>
      <c r="E22" s="82" t="s">
        <v>125</v>
      </c>
    </row>
  </sheetData>
  <printOptions horizontalCentered="1"/>
  <pageMargins left="0.4724409448818898" right="0" top="0.46" bottom="0.3937007874015748" header="0.79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2006-07-24T08:29:26Z</cp:lastPrinted>
  <dcterms:created xsi:type="dcterms:W3CDTF">2006-06-21T08:26:38Z</dcterms:created>
  <dcterms:modified xsi:type="dcterms:W3CDTF">2006-08-03T06:42:16Z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-1790163733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